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1910" windowHeight="5595"/>
  </bookViews>
  <sheets>
    <sheet name="Лист2" sheetId="2" r:id="rId1"/>
  </sheets>
  <calcPr calcId="144525"/>
  <fileRecoveryPr autoRecover="0"/>
</workbook>
</file>

<file path=xl/calcChain.xml><?xml version="1.0" encoding="utf-8"?>
<calcChain xmlns="http://schemas.openxmlformats.org/spreadsheetml/2006/main">
  <c r="C102" i="2" l="1"/>
  <c r="C96" i="2"/>
  <c r="C94" i="2"/>
  <c r="C84" i="2"/>
  <c r="C78" i="2"/>
  <c r="C66" i="2"/>
  <c r="B61" i="2"/>
  <c r="C61" i="2"/>
  <c r="C57" i="2"/>
  <c r="C51" i="2"/>
  <c r="D42" i="2"/>
  <c r="C42" i="2"/>
  <c r="E39" i="2"/>
  <c r="C39" i="2"/>
  <c r="C31" i="2"/>
  <c r="C26" i="2"/>
  <c r="C20" i="2"/>
  <c r="C14" i="2"/>
  <c r="C104" i="2" s="1"/>
  <c r="C123" i="2" s="1"/>
  <c r="E100" i="2"/>
  <c r="D100" i="2"/>
  <c r="B100" i="2"/>
  <c r="E31" i="2"/>
  <c r="D31" i="2"/>
  <c r="E18" i="2"/>
  <c r="D18" i="2"/>
  <c r="B18" i="2"/>
  <c r="E14" i="2"/>
  <c r="D14" i="2"/>
  <c r="E26" i="2"/>
  <c r="D26" i="2"/>
  <c r="B26" i="2"/>
  <c r="E92" i="2"/>
  <c r="D92" i="2"/>
  <c r="B92" i="2"/>
  <c r="B78" i="2"/>
  <c r="E102" i="2"/>
  <c r="D102" i="2"/>
  <c r="B102" i="2"/>
  <c r="E96" i="2"/>
  <c r="D96" i="2"/>
  <c r="B96" i="2"/>
  <c r="E94" i="2"/>
  <c r="D94" i="2"/>
  <c r="B94" i="2"/>
  <c r="E90" i="2"/>
  <c r="D90" i="2"/>
  <c r="B90" i="2"/>
  <c r="E88" i="2"/>
  <c r="D88" i="2"/>
  <c r="B88" i="2"/>
  <c r="E84" i="2"/>
  <c r="D84" i="2"/>
  <c r="B84" i="2"/>
  <c r="E78" i="2"/>
  <c r="D78" i="2"/>
  <c r="E73" i="2"/>
  <c r="D73" i="2"/>
  <c r="B73" i="2"/>
  <c r="E66" i="2"/>
  <c r="D66" i="2"/>
  <c r="B66" i="2"/>
  <c r="E61" i="2"/>
  <c r="D61" i="2"/>
  <c r="E57" i="2"/>
  <c r="D57" i="2"/>
  <c r="B57" i="2"/>
  <c r="E51" i="2"/>
  <c r="D51" i="2"/>
  <c r="B51" i="2"/>
  <c r="E49" i="2"/>
  <c r="D49" i="2"/>
  <c r="B49" i="2"/>
  <c r="E42" i="2"/>
  <c r="B42" i="2"/>
  <c r="D39" i="2"/>
  <c r="B39" i="2"/>
  <c r="B31" i="2"/>
  <c r="E20" i="2"/>
  <c r="D20" i="2"/>
  <c r="B20" i="2"/>
  <c r="B14" i="2"/>
  <c r="E9" i="2"/>
  <c r="D9" i="2"/>
  <c r="B9" i="2"/>
  <c r="B104" i="2" s="1"/>
  <c r="D104" i="2" l="1"/>
  <c r="D123" i="2" s="1"/>
  <c r="E104" i="2"/>
  <c r="B123" i="2"/>
  <c r="E123" i="2"/>
</calcChain>
</file>

<file path=xl/sharedStrings.xml><?xml version="1.0" encoding="utf-8"?>
<sst xmlns="http://schemas.openxmlformats.org/spreadsheetml/2006/main" count="168" uniqueCount="137">
  <si>
    <t>Учреждение</t>
  </si>
  <si>
    <t>Затраты</t>
  </si>
  <si>
    <t>2017 год</t>
  </si>
  <si>
    <t>2018 год</t>
  </si>
  <si>
    <t>2019 год</t>
  </si>
  <si>
    <t>ОСШ № 1</t>
  </si>
  <si>
    <t>Лицей № 2</t>
  </si>
  <si>
    <t>ОСШ № 4</t>
  </si>
  <si>
    <t>Школа-гимназия № 7</t>
  </si>
  <si>
    <t>ОСШ № 8</t>
  </si>
  <si>
    <t>ОСШ № 9</t>
  </si>
  <si>
    <t>ОСШ № 10</t>
  </si>
  <si>
    <t>Школа-лицей № 15</t>
  </si>
  <si>
    <t>ОСШ № 16</t>
  </si>
  <si>
    <t>ОСШ № 17</t>
  </si>
  <si>
    <t>ОСШ № 24</t>
  </si>
  <si>
    <t>ОСШ № 25</t>
  </si>
  <si>
    <t>Гимназия</t>
  </si>
  <si>
    <t>Интернат № 2</t>
  </si>
  <si>
    <t>Интернат № 3</t>
  </si>
  <si>
    <t>утепление кровли</t>
  </si>
  <si>
    <t>замена оконных рам</t>
  </si>
  <si>
    <t>пристройка</t>
  </si>
  <si>
    <t>ограждение</t>
  </si>
  <si>
    <t>ремонт напольного покрытия спортивного зала</t>
  </si>
  <si>
    <t>кровля спортивного зала</t>
  </si>
  <si>
    <t>ремонт системы электроснабжения кабинета физики</t>
  </si>
  <si>
    <t>ремонт спортивного зала</t>
  </si>
  <si>
    <t>ремонт актового зала, большого м малаого спортивного зала, раздевалок и душевых</t>
  </si>
  <si>
    <t>фасад</t>
  </si>
  <si>
    <t>замена оконных проемов</t>
  </si>
  <si>
    <t xml:space="preserve">кровля </t>
  </si>
  <si>
    <t>замена дверных проемов</t>
  </si>
  <si>
    <t>ремонт навеса над главным входом</t>
  </si>
  <si>
    <t>общестроительный ремонт  внуренних помещений школы</t>
  </si>
  <si>
    <t>общестроительный ремонт большого и малого спортивного зала</t>
  </si>
  <si>
    <t>кровля</t>
  </si>
  <si>
    <t>замена оконных и дверных проемов</t>
  </si>
  <si>
    <t>ремонт  актового зала</t>
  </si>
  <si>
    <t>ремонт санузлов</t>
  </si>
  <si>
    <t>ремонт полового покрытия первого этажа</t>
  </si>
  <si>
    <t>замена оконных  проемов фасадной части</t>
  </si>
  <si>
    <t>ремонт раздевалки и столовой</t>
  </si>
  <si>
    <t>ремонт системы отопления</t>
  </si>
  <si>
    <t>замена системы водоснабжения и канализации</t>
  </si>
  <si>
    <t>ремонт системы вентиляции</t>
  </si>
  <si>
    <t>ремонт помещений школы</t>
  </si>
  <si>
    <t>электромонтажные работы</t>
  </si>
  <si>
    <t>ремонт электроснабжения</t>
  </si>
  <si>
    <t>общестроительный ремонт помещений школы, замена оконных проемов</t>
  </si>
  <si>
    <t>наружное освещение</t>
  </si>
  <si>
    <t xml:space="preserve">ограждение </t>
  </si>
  <si>
    <t>паспортизация здания</t>
  </si>
  <si>
    <t>д\сад  "Таншолпан"</t>
  </si>
  <si>
    <t>ремонт электроснабжения, кровли и наружных  сетей холодного водоснабжения</t>
  </si>
  <si>
    <t>д\сад  "Куншуак"</t>
  </si>
  <si>
    <t>Приобретение компьтеров</t>
  </si>
  <si>
    <t>300шт./36000.0</t>
  </si>
  <si>
    <t>Приобретние кабинета физики</t>
  </si>
  <si>
    <t>Приобретние кабинета химии</t>
  </si>
  <si>
    <t>Приобретние кабинета биологии</t>
  </si>
  <si>
    <t>Обновление видеонаблюдения</t>
  </si>
  <si>
    <t>Установка и обслуживание  средств тревожной сигнализации</t>
  </si>
  <si>
    <t>18шк.\15515.0</t>
  </si>
  <si>
    <t>18шк.\4541.0</t>
  </si>
  <si>
    <t>ремонт наружных сетей канализации</t>
  </si>
  <si>
    <t>Приобретение кабинетов робототехники</t>
  </si>
  <si>
    <t>2/16386.0</t>
  </si>
  <si>
    <t>2\13503.0</t>
  </si>
  <si>
    <t>обновление ученической мебели (класс-комплект)</t>
  </si>
  <si>
    <t>приобретение АТП</t>
  </si>
  <si>
    <t>спортивное оборудование</t>
  </si>
  <si>
    <t>обновление кухонного оборудования</t>
  </si>
  <si>
    <t>9\9650.0</t>
  </si>
  <si>
    <t>5/6572.3</t>
  </si>
  <si>
    <t>доступ к пакету образовательных онлайн ресурсов</t>
  </si>
  <si>
    <t>д\сад  "Ручеек"</t>
  </si>
  <si>
    <t>ремонт асфальтового покрытия</t>
  </si>
  <si>
    <t>Итого  по укреплению:</t>
  </si>
  <si>
    <t>Всего затрат:</t>
  </si>
  <si>
    <t>ремонт фасада и замена оконных проемов</t>
  </si>
  <si>
    <t>Ремонт и оснащение</t>
  </si>
  <si>
    <t>учреждений образования</t>
  </si>
  <si>
    <t>на 3 года</t>
  </si>
  <si>
    <t>ремонт кровли</t>
  </si>
  <si>
    <t>частичная замена окон</t>
  </si>
  <si>
    <t>ремонт большого  спортивного зала</t>
  </si>
  <si>
    <t>замена оконных рам 3-4 этажей</t>
  </si>
  <si>
    <t>Дворец школьников</t>
  </si>
  <si>
    <t>капитальный ремонт</t>
  </si>
  <si>
    <t>ИТОГО по ремонту</t>
  </si>
  <si>
    <t>36\12600.0</t>
  </si>
  <si>
    <t>Физическая охрана здания</t>
  </si>
  <si>
    <t>18шт.\38214.0</t>
  </si>
  <si>
    <t>д\сад "Балауса"</t>
  </si>
  <si>
    <t>отопительная система</t>
  </si>
  <si>
    <t>ремонт кровли спортивного зала и отопления</t>
  </si>
  <si>
    <t>ремонт отопления</t>
  </si>
  <si>
    <t>Примечение:   В плане возможны изменения</t>
  </si>
  <si>
    <t>утепление кабинетов</t>
  </si>
  <si>
    <t>оемонт кровли спортивного зала</t>
  </si>
  <si>
    <t>Школа искусств</t>
  </si>
  <si>
    <t>ремонт электропроводки и замена окон</t>
  </si>
  <si>
    <t>адаптация объекта</t>
  </si>
  <si>
    <t>ремонт уличного освещения</t>
  </si>
  <si>
    <t>ОСШ № 3</t>
  </si>
  <si>
    <t>ремонт сан.узлов</t>
  </si>
  <si>
    <t>ремонт полового покрытия и замена линолеума в интернате</t>
  </si>
  <si>
    <t>д\сад  "Айсулу"</t>
  </si>
  <si>
    <t>ремонт фасада здания, замена окон, холодного и горячего водоснабжения</t>
  </si>
  <si>
    <t>400 шт./45411.4</t>
  </si>
  <si>
    <t>3\17399.6</t>
  </si>
  <si>
    <t>2\11666.0</t>
  </si>
  <si>
    <t>2/12890.0</t>
  </si>
  <si>
    <t>8/27942.0</t>
  </si>
  <si>
    <t>36\10440.0</t>
  </si>
  <si>
    <t>10/5894.0</t>
  </si>
  <si>
    <t>Приобретение мультимедийного оборудования</t>
  </si>
  <si>
    <t>60\21772.8</t>
  </si>
  <si>
    <t>1/7409.3</t>
  </si>
  <si>
    <t>2\13064.0</t>
  </si>
  <si>
    <t>3\22776.6</t>
  </si>
  <si>
    <t>4\15822.0</t>
  </si>
  <si>
    <t>Кабинет интеллектуальных игр</t>
  </si>
  <si>
    <t>5\5000.0</t>
  </si>
  <si>
    <t>95\47120</t>
  </si>
  <si>
    <t>17 шк.\41701.0</t>
  </si>
  <si>
    <t>17шк.\1680.0</t>
  </si>
  <si>
    <t>10/9274.0</t>
  </si>
  <si>
    <t>приобретение мебели для детских садов</t>
  </si>
  <si>
    <t>13 комп.\8882.0</t>
  </si>
  <si>
    <t>4/16000.0</t>
  </si>
  <si>
    <t>17 шк.\44620.0</t>
  </si>
  <si>
    <t>10/16572.3</t>
  </si>
  <si>
    <t>план</t>
  </si>
  <si>
    <t>выделено</t>
  </si>
  <si>
    <t>Скорректированный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</si>
</sst>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0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5" fillId="0" borderId="1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3" fillId="0" borderId="7" xfId="0" applyFont="1" applyBorder="1"/>
    <xf numFmtId="0" fontId="2" fillId="0" borderId="2" xfId="0" applyFont="1" applyBorder="1" applyAlignment="1">
      <alignment horizontal="right" wrapText="1"/>
    </xf>
    <xf numFmtId="0" fontId="6" fillId="0" borderId="9" xfId="0" applyFont="1" applyBorder="1"/>
    <xf numFmtId="0" fontId="6" fillId="0" borderId="8" xfId="0" applyFont="1" applyBorder="1" applyAlignment="1">
      <alignment horizontal="right"/>
    </xf>
    <xf numFmtId="0" fontId="6" fillId="0" borderId="7" xfId="0" applyFont="1" applyBorder="1"/>
    <xf numFmtId="0" fontId="3" fillId="0" borderId="8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11" xfId="0" applyFont="1" applyBorder="1"/>
    <xf numFmtId="0" fontId="2" fillId="0" borderId="12" xfId="0" applyFont="1" applyBorder="1"/>
    <xf numFmtId="0" fontId="10" fillId="0" borderId="10" xfId="0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2" fillId="0" borderId="1" xfId="0" applyFont="1" applyBorder="1"/>
    <xf numFmtId="0" fontId="9" fillId="0" borderId="1" xfId="0" applyFont="1" applyBorder="1" applyAlignment="1">
      <alignment wrapText="1"/>
    </xf>
    <xf numFmtId="0" fontId="2" fillId="0" borderId="13" xfId="0" applyFont="1" applyFill="1" applyBorder="1"/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abSelected="1" workbookViewId="0">
      <selection activeCell="K11" sqref="K11"/>
    </sheetView>
  </sheetViews>
  <sheetFormatPr defaultRowHeight="15" x14ac:dyDescent="0.25"/>
  <cols>
    <col min="1" max="1" width="31.42578125" customWidth="1"/>
    <col min="2" max="2" width="17" customWidth="1"/>
    <col min="3" max="3" width="15.140625" customWidth="1"/>
    <col min="4" max="4" width="15" customWidth="1"/>
    <col min="5" max="5" width="15.85546875" customWidth="1"/>
  </cols>
  <sheetData>
    <row r="1" spans="1:5" ht="18" x14ac:dyDescent="0.25">
      <c r="A1" s="32"/>
      <c r="B1" s="32"/>
      <c r="C1" s="32"/>
      <c r="D1" s="32" t="s">
        <v>136</v>
      </c>
      <c r="E1" s="32"/>
    </row>
    <row r="2" spans="1:5" ht="18" x14ac:dyDescent="0.25">
      <c r="A2" s="32"/>
      <c r="B2" s="32"/>
      <c r="C2" s="32"/>
      <c r="D2" s="32"/>
      <c r="E2" s="32"/>
    </row>
    <row r="3" spans="1:5" ht="18" x14ac:dyDescent="0.25">
      <c r="A3" s="36" t="s">
        <v>81</v>
      </c>
      <c r="B3" s="36"/>
      <c r="C3" s="36"/>
      <c r="D3" s="36"/>
      <c r="E3" s="36"/>
    </row>
    <row r="4" spans="1:5" ht="18" x14ac:dyDescent="0.25">
      <c r="A4" s="36" t="s">
        <v>82</v>
      </c>
      <c r="B4" s="36"/>
      <c r="C4" s="36"/>
      <c r="D4" s="36"/>
      <c r="E4" s="36"/>
    </row>
    <row r="5" spans="1:5" ht="18" x14ac:dyDescent="0.25">
      <c r="A5" s="32"/>
      <c r="B5" s="32" t="s">
        <v>83</v>
      </c>
      <c r="C5" s="32"/>
      <c r="D5" s="32"/>
      <c r="E5" s="32"/>
    </row>
    <row r="6" spans="1:5" ht="18.75" x14ac:dyDescent="0.3">
      <c r="A6" s="43" t="s">
        <v>0</v>
      </c>
      <c r="B6" s="37" t="s">
        <v>1</v>
      </c>
      <c r="C6" s="38"/>
      <c r="D6" s="38"/>
      <c r="E6" s="39"/>
    </row>
    <row r="7" spans="1:5" ht="18.75" x14ac:dyDescent="0.3">
      <c r="A7" s="44"/>
      <c r="B7" s="41" t="s">
        <v>2</v>
      </c>
      <c r="C7" s="37" t="s">
        <v>3</v>
      </c>
      <c r="D7" s="39"/>
      <c r="E7" s="41" t="s">
        <v>4</v>
      </c>
    </row>
    <row r="8" spans="1:5" ht="18.75" x14ac:dyDescent="0.3">
      <c r="A8" s="45"/>
      <c r="B8" s="42"/>
      <c r="C8" s="1" t="s">
        <v>134</v>
      </c>
      <c r="D8" s="1" t="s">
        <v>135</v>
      </c>
      <c r="E8" s="42"/>
    </row>
    <row r="9" spans="1:5" ht="18.75" x14ac:dyDescent="0.3">
      <c r="A9" s="10" t="s">
        <v>5</v>
      </c>
      <c r="B9" s="24">
        <f>B10+B11+B12+B13</f>
        <v>19006.400000000001</v>
      </c>
      <c r="C9" s="24">
        <v>0</v>
      </c>
      <c r="D9" s="24">
        <f>D10+D11+D12+D13</f>
        <v>0</v>
      </c>
      <c r="E9" s="24">
        <f>E10+E11+E12+E13</f>
        <v>11383</v>
      </c>
    </row>
    <row r="10" spans="1:5" x14ac:dyDescent="0.25">
      <c r="A10" s="4" t="s">
        <v>20</v>
      </c>
      <c r="B10" s="2"/>
      <c r="C10" s="2"/>
      <c r="D10" s="2"/>
      <c r="E10" s="2">
        <v>5426</v>
      </c>
    </row>
    <row r="11" spans="1:5" ht="30" x14ac:dyDescent="0.25">
      <c r="A11" s="5" t="s">
        <v>80</v>
      </c>
      <c r="B11" s="2">
        <v>19006.400000000001</v>
      </c>
      <c r="C11" s="2"/>
      <c r="D11" s="2"/>
      <c r="E11" s="2"/>
    </row>
    <row r="12" spans="1:5" x14ac:dyDescent="0.25">
      <c r="A12" s="4" t="s">
        <v>22</v>
      </c>
      <c r="B12" s="2"/>
      <c r="C12" s="2"/>
      <c r="D12" s="2"/>
      <c r="E12" s="2"/>
    </row>
    <row r="13" spans="1:5" x14ac:dyDescent="0.25">
      <c r="A13" s="4" t="s">
        <v>23</v>
      </c>
      <c r="B13" s="2"/>
      <c r="C13" s="2"/>
      <c r="D13" s="2"/>
      <c r="E13" s="2">
        <v>5957</v>
      </c>
    </row>
    <row r="14" spans="1:5" ht="18.75" x14ac:dyDescent="0.3">
      <c r="A14" s="10" t="s">
        <v>6</v>
      </c>
      <c r="B14" s="22">
        <f>B16+B17</f>
        <v>5607</v>
      </c>
      <c r="C14" s="22">
        <f>C16+C17</f>
        <v>5641</v>
      </c>
      <c r="D14" s="22">
        <f>D15+D16+D17</f>
        <v>3928</v>
      </c>
      <c r="E14" s="22">
        <f>E15+E16+E17</f>
        <v>0</v>
      </c>
    </row>
    <row r="15" spans="1:5" ht="15.75" x14ac:dyDescent="0.25">
      <c r="A15" s="21" t="s">
        <v>104</v>
      </c>
      <c r="B15" s="33"/>
      <c r="C15" s="33"/>
      <c r="D15" s="2">
        <v>3928</v>
      </c>
      <c r="E15" s="33"/>
    </row>
    <row r="16" spans="1:5" ht="30" x14ac:dyDescent="0.25">
      <c r="A16" s="5" t="s">
        <v>24</v>
      </c>
      <c r="B16" s="2"/>
      <c r="C16" s="2">
        <v>5641</v>
      </c>
      <c r="D16" s="2"/>
      <c r="E16" s="2"/>
    </row>
    <row r="17" spans="1:5" x14ac:dyDescent="0.25">
      <c r="A17" s="5" t="s">
        <v>23</v>
      </c>
      <c r="B17" s="2">
        <v>5607</v>
      </c>
      <c r="C17" s="2"/>
      <c r="D17" s="2"/>
      <c r="E17" s="2"/>
    </row>
    <row r="18" spans="1:5" ht="18.75" x14ac:dyDescent="0.3">
      <c r="A18" s="10" t="s">
        <v>105</v>
      </c>
      <c r="B18" s="24">
        <f>B19</f>
        <v>0</v>
      </c>
      <c r="C18" s="24">
        <v>0</v>
      </c>
      <c r="D18" s="24">
        <f t="shared" ref="D18:E18" si="0">D19</f>
        <v>28056</v>
      </c>
      <c r="E18" s="24">
        <f t="shared" si="0"/>
        <v>0</v>
      </c>
    </row>
    <row r="19" spans="1:5" x14ac:dyDescent="0.25">
      <c r="A19" s="4" t="s">
        <v>48</v>
      </c>
      <c r="B19" s="2"/>
      <c r="C19" s="2"/>
      <c r="D19" s="2">
        <v>28056</v>
      </c>
      <c r="E19" s="2"/>
    </row>
    <row r="20" spans="1:5" ht="18.75" x14ac:dyDescent="0.3">
      <c r="A20" s="10" t="s">
        <v>7</v>
      </c>
      <c r="B20" s="24">
        <f>B21+B22+B23+B24+B25</f>
        <v>9000</v>
      </c>
      <c r="C20" s="24">
        <f>C22</f>
        <v>33373</v>
      </c>
      <c r="D20" s="24">
        <f t="shared" ref="D20:E20" si="1">D21+D22+D23+D24+D25</f>
        <v>38203</v>
      </c>
      <c r="E20" s="24">
        <f t="shared" si="1"/>
        <v>6166.8</v>
      </c>
    </row>
    <row r="21" spans="1:5" x14ac:dyDescent="0.25">
      <c r="A21" s="4" t="s">
        <v>25</v>
      </c>
      <c r="B21" s="2">
        <v>1951.3</v>
      </c>
      <c r="C21" s="2"/>
      <c r="D21" s="2"/>
      <c r="E21" s="2"/>
    </row>
    <row r="22" spans="1:5" x14ac:dyDescent="0.25">
      <c r="A22" s="4" t="s">
        <v>21</v>
      </c>
      <c r="B22" s="2"/>
      <c r="C22" s="2">
        <v>33373</v>
      </c>
      <c r="D22" s="2">
        <v>38203</v>
      </c>
      <c r="E22" s="2"/>
    </row>
    <row r="23" spans="1:5" ht="45" x14ac:dyDescent="0.25">
      <c r="A23" s="5" t="s">
        <v>26</v>
      </c>
      <c r="B23" s="2">
        <v>266.3</v>
      </c>
      <c r="C23" s="2"/>
      <c r="D23" s="2"/>
      <c r="E23" s="2"/>
    </row>
    <row r="24" spans="1:5" x14ac:dyDescent="0.25">
      <c r="A24" s="4" t="s">
        <v>27</v>
      </c>
      <c r="B24" s="2">
        <v>6782.4</v>
      </c>
      <c r="C24" s="2"/>
      <c r="D24" s="2"/>
      <c r="E24" s="2"/>
    </row>
    <row r="25" spans="1:5" x14ac:dyDescent="0.25">
      <c r="A25" s="5" t="s">
        <v>51</v>
      </c>
      <c r="B25" s="8"/>
      <c r="C25" s="8"/>
      <c r="D25" s="2"/>
      <c r="E25" s="8">
        <v>6166.8</v>
      </c>
    </row>
    <row r="26" spans="1:5" ht="18.75" x14ac:dyDescent="0.3">
      <c r="A26" s="10" t="s">
        <v>8</v>
      </c>
      <c r="B26" s="22">
        <f>B27+B28+B30+B29</f>
        <v>25177.100000000002</v>
      </c>
      <c r="C26" s="22">
        <f>C28+C30</f>
        <v>46987</v>
      </c>
      <c r="D26" s="22">
        <f t="shared" ref="D26:E26" si="2">D27+D28+D30+D29</f>
        <v>20006</v>
      </c>
      <c r="E26" s="22">
        <f t="shared" si="2"/>
        <v>26885.3</v>
      </c>
    </row>
    <row r="27" spans="1:5" x14ac:dyDescent="0.25">
      <c r="A27" s="23" t="s">
        <v>84</v>
      </c>
      <c r="B27" s="2">
        <v>11101.4</v>
      </c>
      <c r="C27" s="2"/>
      <c r="D27" s="2"/>
      <c r="E27" s="2"/>
    </row>
    <row r="28" spans="1:5" x14ac:dyDescent="0.25">
      <c r="A28" s="23" t="s">
        <v>85</v>
      </c>
      <c r="B28" s="2">
        <v>8913</v>
      </c>
      <c r="C28" s="2">
        <v>30000</v>
      </c>
      <c r="D28" s="2">
        <v>20006</v>
      </c>
      <c r="E28" s="2">
        <v>26885.3</v>
      </c>
    </row>
    <row r="29" spans="1:5" x14ac:dyDescent="0.25">
      <c r="A29" s="23" t="s">
        <v>103</v>
      </c>
      <c r="B29" s="2">
        <v>5162.7</v>
      </c>
      <c r="C29" s="2"/>
      <c r="D29" s="2"/>
      <c r="E29" s="2"/>
    </row>
    <row r="30" spans="1:5" ht="45" x14ac:dyDescent="0.25">
      <c r="A30" s="5" t="s">
        <v>28</v>
      </c>
      <c r="B30" s="2"/>
      <c r="C30" s="2">
        <v>16987</v>
      </c>
      <c r="D30" s="2"/>
      <c r="E30" s="2"/>
    </row>
    <row r="31" spans="1:5" ht="18.75" x14ac:dyDescent="0.3">
      <c r="A31" s="10" t="s">
        <v>9</v>
      </c>
      <c r="B31" s="24">
        <f>B32+B33+B34+B37+B38</f>
        <v>4704</v>
      </c>
      <c r="C31" s="24">
        <f>C37+C38</f>
        <v>45263.4</v>
      </c>
      <c r="D31" s="24">
        <f>D32+D33+D34+D35+D36+D37+D38</f>
        <v>35972</v>
      </c>
      <c r="E31" s="24">
        <f>E32+E33+E34+E35+E36+E37+E38</f>
        <v>36275.1</v>
      </c>
    </row>
    <row r="32" spans="1:5" ht="30" x14ac:dyDescent="0.25">
      <c r="A32" s="5" t="s">
        <v>96</v>
      </c>
      <c r="B32" s="2">
        <v>4704</v>
      </c>
      <c r="C32" s="2"/>
      <c r="D32" s="2"/>
      <c r="E32" s="2"/>
    </row>
    <row r="33" spans="1:5" x14ac:dyDescent="0.25">
      <c r="A33" s="5" t="s">
        <v>27</v>
      </c>
      <c r="B33" s="2"/>
      <c r="C33" s="2"/>
      <c r="D33" s="2"/>
      <c r="E33" s="2">
        <v>11569.1</v>
      </c>
    </row>
    <row r="34" spans="1:5" x14ac:dyDescent="0.25">
      <c r="A34" s="4" t="s">
        <v>23</v>
      </c>
      <c r="B34" s="2"/>
      <c r="C34" s="2"/>
      <c r="D34" s="2"/>
      <c r="E34" s="2">
        <v>24706</v>
      </c>
    </row>
    <row r="35" spans="1:5" x14ac:dyDescent="0.25">
      <c r="A35" s="4" t="s">
        <v>48</v>
      </c>
      <c r="B35" s="2"/>
      <c r="C35" s="2"/>
      <c r="D35" s="2">
        <v>23301</v>
      </c>
      <c r="E35" s="2"/>
    </row>
    <row r="36" spans="1:5" x14ac:dyDescent="0.25">
      <c r="A36" s="4" t="s">
        <v>106</v>
      </c>
      <c r="B36" s="2"/>
      <c r="C36" s="2"/>
      <c r="D36" s="2">
        <v>12671</v>
      </c>
      <c r="E36" s="2"/>
    </row>
    <row r="37" spans="1:5" x14ac:dyDescent="0.25">
      <c r="A37" s="4" t="s">
        <v>29</v>
      </c>
      <c r="B37" s="2"/>
      <c r="C37" s="2">
        <v>9208.4</v>
      </c>
      <c r="D37" s="2"/>
      <c r="E37" s="2"/>
    </row>
    <row r="38" spans="1:5" x14ac:dyDescent="0.25">
      <c r="A38" s="4" t="s">
        <v>30</v>
      </c>
      <c r="B38" s="2"/>
      <c r="C38" s="2">
        <v>36055</v>
      </c>
      <c r="D38" s="2"/>
      <c r="E38" s="2"/>
    </row>
    <row r="39" spans="1:5" ht="18.75" x14ac:dyDescent="0.3">
      <c r="A39" s="7" t="s">
        <v>10</v>
      </c>
      <c r="B39" s="24">
        <f>B40+B41</f>
        <v>0</v>
      </c>
      <c r="C39" s="24">
        <f>C40+C41</f>
        <v>30992</v>
      </c>
      <c r="D39" s="24">
        <f t="shared" ref="D39:E39" si="3">D40+D41</f>
        <v>0</v>
      </c>
      <c r="E39" s="24">
        <f t="shared" si="3"/>
        <v>0</v>
      </c>
    </row>
    <row r="40" spans="1:5" x14ac:dyDescent="0.25">
      <c r="A40" s="4" t="s">
        <v>29</v>
      </c>
      <c r="B40" s="2"/>
      <c r="C40" s="2">
        <v>8124</v>
      </c>
      <c r="D40" s="2"/>
      <c r="E40" s="2"/>
    </row>
    <row r="41" spans="1:5" x14ac:dyDescent="0.25">
      <c r="A41" s="4" t="s">
        <v>30</v>
      </c>
      <c r="B41" s="2"/>
      <c r="C41" s="2">
        <v>22868</v>
      </c>
      <c r="D41" s="2"/>
      <c r="E41" s="2"/>
    </row>
    <row r="42" spans="1:5" ht="18.75" x14ac:dyDescent="0.3">
      <c r="A42" s="10" t="s">
        <v>11</v>
      </c>
      <c r="B42" s="24">
        <f>B43+B44+B45+B46+B47+B48</f>
        <v>14000</v>
      </c>
      <c r="C42" s="24">
        <f>C44</f>
        <v>36179</v>
      </c>
      <c r="D42" s="24">
        <f>D44</f>
        <v>0</v>
      </c>
      <c r="E42" s="24">
        <f t="shared" ref="E42" si="4">E43+E44+E45+E46+E47+E48</f>
        <v>49163.199999999997</v>
      </c>
    </row>
    <row r="43" spans="1:5" x14ac:dyDescent="0.25">
      <c r="A43" s="4" t="s">
        <v>31</v>
      </c>
      <c r="B43" s="2">
        <v>8924</v>
      </c>
      <c r="C43" s="2"/>
      <c r="D43" s="2"/>
      <c r="E43" s="2"/>
    </row>
    <row r="44" spans="1:5" x14ac:dyDescent="0.25">
      <c r="A44" s="4" t="s">
        <v>21</v>
      </c>
      <c r="B44" s="2"/>
      <c r="C44" s="2">
        <v>36179</v>
      </c>
      <c r="D44" s="2"/>
      <c r="E44" s="2"/>
    </row>
    <row r="45" spans="1:5" x14ac:dyDescent="0.25">
      <c r="A45" s="4" t="s">
        <v>32</v>
      </c>
      <c r="B45" s="2"/>
      <c r="C45" s="2"/>
      <c r="D45" s="2"/>
      <c r="E45" s="2">
        <v>9891.5</v>
      </c>
    </row>
    <row r="46" spans="1:5" ht="30" x14ac:dyDescent="0.25">
      <c r="A46" s="5" t="s">
        <v>33</v>
      </c>
      <c r="B46" s="2">
        <v>1033</v>
      </c>
      <c r="C46" s="2"/>
      <c r="D46" s="2"/>
      <c r="E46" s="2"/>
    </row>
    <row r="47" spans="1:5" ht="30" x14ac:dyDescent="0.25">
      <c r="A47" s="5" t="s">
        <v>86</v>
      </c>
      <c r="B47" s="2">
        <v>4043</v>
      </c>
      <c r="C47" s="2"/>
      <c r="D47" s="2"/>
      <c r="E47" s="2"/>
    </row>
    <row r="48" spans="1:5" ht="30" x14ac:dyDescent="0.25">
      <c r="A48" s="5" t="s">
        <v>34</v>
      </c>
      <c r="B48" s="2"/>
      <c r="C48" s="2"/>
      <c r="D48" s="2"/>
      <c r="E48" s="2">
        <v>39271.699999999997</v>
      </c>
    </row>
    <row r="49" spans="1:5" ht="18.75" x14ac:dyDescent="0.3">
      <c r="A49" s="7" t="s">
        <v>12</v>
      </c>
      <c r="B49" s="24">
        <f>B50</f>
        <v>0</v>
      </c>
      <c r="C49" s="24"/>
      <c r="D49" s="24">
        <f t="shared" ref="D49:E49" si="5">D50</f>
        <v>0</v>
      </c>
      <c r="E49" s="24">
        <f t="shared" si="5"/>
        <v>7379</v>
      </c>
    </row>
    <row r="50" spans="1:5" ht="45" x14ac:dyDescent="0.25">
      <c r="A50" s="5" t="s">
        <v>35</v>
      </c>
      <c r="B50" s="2"/>
      <c r="C50" s="2"/>
      <c r="D50" s="2"/>
      <c r="E50" s="2">
        <v>7379</v>
      </c>
    </row>
    <row r="51" spans="1:5" ht="18.75" x14ac:dyDescent="0.3">
      <c r="A51" s="10" t="s">
        <v>13</v>
      </c>
      <c r="B51" s="24">
        <f>B52+B53+B54+B55+B56</f>
        <v>12320</v>
      </c>
      <c r="C51" s="24">
        <f>C53+C55</f>
        <v>42529.1</v>
      </c>
      <c r="D51" s="24">
        <f t="shared" ref="D51:E51" si="6">D52+D53+D54+D55+D56</f>
        <v>0</v>
      </c>
      <c r="E51" s="24">
        <f t="shared" si="6"/>
        <v>24895.1</v>
      </c>
    </row>
    <row r="52" spans="1:5" x14ac:dyDescent="0.25">
      <c r="A52" s="4" t="s">
        <v>36</v>
      </c>
      <c r="B52" s="2">
        <v>12320</v>
      </c>
      <c r="C52" s="2"/>
      <c r="D52" s="2"/>
      <c r="E52" s="2"/>
    </row>
    <row r="53" spans="1:5" ht="30" x14ac:dyDescent="0.25">
      <c r="A53" s="5" t="s">
        <v>37</v>
      </c>
      <c r="B53" s="2"/>
      <c r="C53" s="2">
        <v>36179</v>
      </c>
      <c r="D53" s="2"/>
      <c r="E53" s="2">
        <v>5246</v>
      </c>
    </row>
    <row r="54" spans="1:5" x14ac:dyDescent="0.25">
      <c r="A54" s="4" t="s">
        <v>38</v>
      </c>
      <c r="B54" s="2"/>
      <c r="C54" s="2"/>
      <c r="D54" s="2"/>
      <c r="E54" s="2">
        <v>2026.1</v>
      </c>
    </row>
    <row r="55" spans="1:5" x14ac:dyDescent="0.25">
      <c r="A55" s="4" t="s">
        <v>39</v>
      </c>
      <c r="B55" s="2"/>
      <c r="C55" s="2">
        <v>6350.1</v>
      </c>
      <c r="D55" s="2"/>
      <c r="E55" s="2"/>
    </row>
    <row r="56" spans="1:5" x14ac:dyDescent="0.25">
      <c r="A56" s="4" t="s">
        <v>23</v>
      </c>
      <c r="B56" s="2"/>
      <c r="C56" s="2"/>
      <c r="D56" s="2"/>
      <c r="E56" s="2">
        <v>17623</v>
      </c>
    </row>
    <row r="57" spans="1:5" ht="18.75" x14ac:dyDescent="0.3">
      <c r="A57" s="10" t="s">
        <v>14</v>
      </c>
      <c r="B57" s="24">
        <f>B58+B59+B60</f>
        <v>22042.400000000001</v>
      </c>
      <c r="C57" s="24">
        <f>C58</f>
        <v>11160.5</v>
      </c>
      <c r="D57" s="24">
        <f t="shared" ref="D57:E57" si="7">D58+D59+D60</f>
        <v>11160.5</v>
      </c>
      <c r="E57" s="24">
        <f t="shared" si="7"/>
        <v>8541.4</v>
      </c>
    </row>
    <row r="58" spans="1:5" ht="30" x14ac:dyDescent="0.25">
      <c r="A58" s="5" t="s">
        <v>40</v>
      </c>
      <c r="B58" s="2"/>
      <c r="C58" s="2">
        <v>11160.5</v>
      </c>
      <c r="D58" s="2">
        <v>11160.5</v>
      </c>
      <c r="E58" s="2"/>
    </row>
    <row r="59" spans="1:5" x14ac:dyDescent="0.25">
      <c r="A59" s="5" t="s">
        <v>23</v>
      </c>
      <c r="B59" s="2"/>
      <c r="C59" s="2"/>
      <c r="D59" s="2"/>
      <c r="E59" s="2">
        <v>8541.4</v>
      </c>
    </row>
    <row r="60" spans="1:5" ht="30" x14ac:dyDescent="0.25">
      <c r="A60" s="5" t="s">
        <v>41</v>
      </c>
      <c r="B60" s="2">
        <v>22042.400000000001</v>
      </c>
      <c r="C60" s="2"/>
      <c r="D60" s="2"/>
      <c r="E60" s="2"/>
    </row>
    <row r="61" spans="1:5" ht="18.75" x14ac:dyDescent="0.3">
      <c r="A61" s="10" t="s">
        <v>15</v>
      </c>
      <c r="B61" s="24">
        <f>B62</f>
        <v>2990</v>
      </c>
      <c r="C61" s="24">
        <f>C63+C64</f>
        <v>20655.2</v>
      </c>
      <c r="D61" s="24">
        <f t="shared" ref="D61:E61" si="8">D63+D64+D65</f>
        <v>2740</v>
      </c>
      <c r="E61" s="24">
        <f t="shared" si="8"/>
        <v>8034</v>
      </c>
    </row>
    <row r="62" spans="1:5" ht="31.5" x14ac:dyDescent="0.25">
      <c r="A62" s="34" t="s">
        <v>100</v>
      </c>
      <c r="B62" s="33">
        <v>2990</v>
      </c>
      <c r="C62" s="33"/>
      <c r="D62" s="33"/>
      <c r="E62" s="33"/>
    </row>
    <row r="63" spans="1:5" ht="30" x14ac:dyDescent="0.25">
      <c r="A63" s="5" t="s">
        <v>107</v>
      </c>
      <c r="B63" s="2"/>
      <c r="C63" s="2">
        <v>10683</v>
      </c>
      <c r="D63" s="2">
        <v>2740</v>
      </c>
      <c r="E63" s="2"/>
    </row>
    <row r="64" spans="1:5" x14ac:dyDescent="0.25">
      <c r="A64" s="4" t="s">
        <v>42</v>
      </c>
      <c r="B64" s="2"/>
      <c r="C64" s="2">
        <v>9972.2000000000007</v>
      </c>
      <c r="D64" s="2"/>
      <c r="E64" s="2"/>
    </row>
    <row r="65" spans="1:5" x14ac:dyDescent="0.25">
      <c r="A65" s="4" t="s">
        <v>23</v>
      </c>
      <c r="B65" s="2"/>
      <c r="C65" s="2"/>
      <c r="D65" s="2"/>
      <c r="E65" s="2">
        <v>8034</v>
      </c>
    </row>
    <row r="66" spans="1:5" ht="18.75" x14ac:dyDescent="0.3">
      <c r="A66" s="10" t="s">
        <v>16</v>
      </c>
      <c r="B66" s="24">
        <f>B67+B68+B69+B70+B71+B72</f>
        <v>4200</v>
      </c>
      <c r="C66" s="24">
        <f>C69+C70+C71</f>
        <v>34704.74</v>
      </c>
      <c r="D66" s="24">
        <f t="shared" ref="D66:E66" si="9">D67+D68+D69+D70+D71+D72</f>
        <v>12438</v>
      </c>
      <c r="E66" s="24">
        <f t="shared" si="9"/>
        <v>61079.3</v>
      </c>
    </row>
    <row r="67" spans="1:5" x14ac:dyDescent="0.25">
      <c r="A67" s="5" t="s">
        <v>97</v>
      </c>
      <c r="B67" s="2">
        <v>4200</v>
      </c>
      <c r="C67" s="2"/>
      <c r="D67" s="2"/>
      <c r="E67" s="2"/>
    </row>
    <row r="68" spans="1:5" x14ac:dyDescent="0.25">
      <c r="A68" s="5" t="s">
        <v>23</v>
      </c>
      <c r="B68" s="2"/>
      <c r="C68" s="2"/>
      <c r="D68" s="2">
        <v>12438</v>
      </c>
      <c r="E68" s="2"/>
    </row>
    <row r="69" spans="1:5" x14ac:dyDescent="0.25">
      <c r="A69" s="4" t="s">
        <v>29</v>
      </c>
      <c r="B69" s="2"/>
      <c r="C69" s="2">
        <v>2022</v>
      </c>
      <c r="D69" s="2"/>
      <c r="E69" s="2">
        <v>2022</v>
      </c>
    </row>
    <row r="70" spans="1:5" x14ac:dyDescent="0.25">
      <c r="A70" s="4" t="s">
        <v>50</v>
      </c>
      <c r="B70" s="2"/>
      <c r="C70" s="2">
        <v>1559.4</v>
      </c>
      <c r="D70" s="2"/>
      <c r="E70" s="2">
        <v>1559.4</v>
      </c>
    </row>
    <row r="71" spans="1:5" ht="45" x14ac:dyDescent="0.25">
      <c r="A71" s="5" t="s">
        <v>49</v>
      </c>
      <c r="B71" s="2"/>
      <c r="C71" s="2">
        <v>31123.34</v>
      </c>
      <c r="D71" s="2"/>
      <c r="E71" s="2">
        <v>35625.300000000003</v>
      </c>
    </row>
    <row r="72" spans="1:5" x14ac:dyDescent="0.25">
      <c r="A72" s="5" t="s">
        <v>47</v>
      </c>
      <c r="B72" s="2"/>
      <c r="C72" s="2"/>
      <c r="D72" s="2"/>
      <c r="E72" s="2">
        <v>21872.6</v>
      </c>
    </row>
    <row r="73" spans="1:5" ht="18.75" x14ac:dyDescent="0.3">
      <c r="A73" s="10" t="s">
        <v>17</v>
      </c>
      <c r="B73" s="24">
        <f>B74+B75+B76+B77</f>
        <v>9246.2999999999993</v>
      </c>
      <c r="C73" s="24">
        <v>0</v>
      </c>
      <c r="D73" s="24">
        <f t="shared" ref="D73:E73" si="10">D74+D75+D76+D77</f>
        <v>0</v>
      </c>
      <c r="E73" s="24">
        <f t="shared" si="10"/>
        <v>38559.699999999997</v>
      </c>
    </row>
    <row r="74" spans="1:5" x14ac:dyDescent="0.25">
      <c r="A74" s="4" t="s">
        <v>43</v>
      </c>
      <c r="B74" s="2">
        <v>5173.3</v>
      </c>
      <c r="C74" s="2"/>
      <c r="D74" s="2"/>
      <c r="E74" s="2"/>
    </row>
    <row r="75" spans="1:5" ht="30" x14ac:dyDescent="0.25">
      <c r="A75" s="5" t="s">
        <v>44</v>
      </c>
      <c r="B75" s="2">
        <v>3014</v>
      </c>
      <c r="C75" s="2"/>
      <c r="D75" s="2"/>
      <c r="E75" s="2"/>
    </row>
    <row r="76" spans="1:5" x14ac:dyDescent="0.25">
      <c r="A76" s="2" t="s">
        <v>45</v>
      </c>
      <c r="B76" s="2">
        <v>1059</v>
      </c>
      <c r="C76" s="2"/>
      <c r="D76" s="2"/>
      <c r="E76" s="2"/>
    </row>
    <row r="77" spans="1:5" x14ac:dyDescent="0.25">
      <c r="A77" s="2" t="s">
        <v>46</v>
      </c>
      <c r="B77" s="2"/>
      <c r="C77" s="2"/>
      <c r="D77" s="2"/>
      <c r="E77" s="2">
        <v>38559.699999999997</v>
      </c>
    </row>
    <row r="78" spans="1:5" ht="18.75" x14ac:dyDescent="0.3">
      <c r="A78" s="10" t="s">
        <v>18</v>
      </c>
      <c r="B78" s="24">
        <f>B79+B81+B82+B83+B80</f>
        <v>29256.6</v>
      </c>
      <c r="C78" s="24">
        <f>C81+C82</f>
        <v>31621.1</v>
      </c>
      <c r="D78" s="24">
        <f t="shared" ref="D78:E78" si="11">D79+D81+D82+D83</f>
        <v>0</v>
      </c>
      <c r="E78" s="24">
        <f t="shared" si="11"/>
        <v>15199.6</v>
      </c>
    </row>
    <row r="79" spans="1:5" x14ac:dyDescent="0.25">
      <c r="A79" s="4" t="s">
        <v>48</v>
      </c>
      <c r="B79" s="2">
        <v>19512.599999999999</v>
      </c>
      <c r="C79" s="2"/>
      <c r="D79" s="2"/>
      <c r="E79" s="2"/>
    </row>
    <row r="80" spans="1:5" x14ac:dyDescent="0.25">
      <c r="A80" s="4" t="s">
        <v>99</v>
      </c>
      <c r="B80" s="2">
        <v>9744</v>
      </c>
      <c r="C80" s="2"/>
      <c r="D80" s="2"/>
      <c r="E80" s="2"/>
    </row>
    <row r="81" spans="1:5" x14ac:dyDescent="0.25">
      <c r="A81" s="4" t="s">
        <v>30</v>
      </c>
      <c r="B81" s="2"/>
      <c r="C81" s="2">
        <v>28625</v>
      </c>
      <c r="D81" s="2"/>
      <c r="E81" s="2"/>
    </row>
    <row r="82" spans="1:5" x14ac:dyDescent="0.25">
      <c r="A82" s="4" t="s">
        <v>52</v>
      </c>
      <c r="B82" s="2"/>
      <c r="C82" s="2">
        <v>2996.1</v>
      </c>
      <c r="D82" s="2"/>
      <c r="E82" s="2"/>
    </row>
    <row r="83" spans="1:5" x14ac:dyDescent="0.25">
      <c r="A83" s="4" t="s">
        <v>23</v>
      </c>
      <c r="B83" s="2"/>
      <c r="C83" s="2"/>
      <c r="D83" s="2"/>
      <c r="E83" s="2">
        <v>15199.6</v>
      </c>
    </row>
    <row r="84" spans="1:5" ht="18.75" x14ac:dyDescent="0.3">
      <c r="A84" s="10" t="s">
        <v>19</v>
      </c>
      <c r="B84" s="24">
        <f>B85+B86+B87</f>
        <v>18642</v>
      </c>
      <c r="C84" s="24">
        <f>C86+C87</f>
        <v>3456.8</v>
      </c>
      <c r="D84" s="24">
        <f t="shared" ref="D84:E84" si="12">D85+D86+D87</f>
        <v>15342</v>
      </c>
      <c r="E84" s="24">
        <f t="shared" si="12"/>
        <v>3456.8</v>
      </c>
    </row>
    <row r="85" spans="1:5" ht="15.75" x14ac:dyDescent="0.25">
      <c r="A85" s="21" t="s">
        <v>87</v>
      </c>
      <c r="B85" s="2">
        <v>3300</v>
      </c>
      <c r="C85" s="2"/>
      <c r="D85" s="2"/>
      <c r="E85" s="2"/>
    </row>
    <row r="86" spans="1:5" x14ac:dyDescent="0.25">
      <c r="A86" s="4" t="s">
        <v>52</v>
      </c>
      <c r="B86" s="2"/>
      <c r="C86" s="2">
        <v>3456.8</v>
      </c>
      <c r="D86" s="2"/>
      <c r="E86" s="2">
        <v>3456.8</v>
      </c>
    </row>
    <row r="87" spans="1:5" x14ac:dyDescent="0.25">
      <c r="A87" s="4" t="s">
        <v>29</v>
      </c>
      <c r="B87" s="2">
        <v>15342</v>
      </c>
      <c r="C87" s="2"/>
      <c r="D87" s="2">
        <v>15342</v>
      </c>
      <c r="E87" s="2"/>
    </row>
    <row r="88" spans="1:5" ht="18.75" x14ac:dyDescent="0.3">
      <c r="A88" s="9" t="s">
        <v>94</v>
      </c>
      <c r="B88" s="22">
        <f>B89</f>
        <v>6182</v>
      </c>
      <c r="C88" s="22">
        <v>0</v>
      </c>
      <c r="D88" s="22">
        <f t="shared" ref="D88:E88" si="13">D89</f>
        <v>0</v>
      </c>
      <c r="E88" s="22">
        <f t="shared" si="13"/>
        <v>0</v>
      </c>
    </row>
    <row r="89" spans="1:5" x14ac:dyDescent="0.25">
      <c r="A89" s="4" t="s">
        <v>95</v>
      </c>
      <c r="B89" s="2">
        <v>6182</v>
      </c>
      <c r="C89" s="2"/>
      <c r="D89" s="2"/>
      <c r="E89" s="2"/>
    </row>
    <row r="90" spans="1:5" ht="18.75" x14ac:dyDescent="0.3">
      <c r="A90" s="9" t="s">
        <v>88</v>
      </c>
      <c r="B90" s="24">
        <f>B91</f>
        <v>162153.70000000001</v>
      </c>
      <c r="C90" s="24">
        <v>0</v>
      </c>
      <c r="D90" s="24">
        <f>D91</f>
        <v>0</v>
      </c>
      <c r="E90" s="24">
        <f>E91</f>
        <v>0</v>
      </c>
    </row>
    <row r="91" spans="1:5" x14ac:dyDescent="0.25">
      <c r="A91" s="4" t="s">
        <v>89</v>
      </c>
      <c r="B91" s="2">
        <v>162153.70000000001</v>
      </c>
      <c r="C91" s="2"/>
      <c r="D91" s="2"/>
      <c r="E91" s="2"/>
    </row>
    <row r="92" spans="1:5" ht="18.75" x14ac:dyDescent="0.3">
      <c r="A92" s="9" t="s">
        <v>101</v>
      </c>
      <c r="B92" s="24">
        <f>B93</f>
        <v>7155</v>
      </c>
      <c r="C92" s="24">
        <v>0</v>
      </c>
      <c r="D92" s="24">
        <f t="shared" ref="D92:E92" si="14">D93</f>
        <v>0</v>
      </c>
      <c r="E92" s="24">
        <f t="shared" si="14"/>
        <v>0</v>
      </c>
    </row>
    <row r="93" spans="1:5" x14ac:dyDescent="0.25">
      <c r="A93" s="4" t="s">
        <v>102</v>
      </c>
      <c r="B93" s="2">
        <v>7155</v>
      </c>
      <c r="C93" s="2"/>
      <c r="D93" s="2"/>
      <c r="E93" s="2"/>
    </row>
    <row r="94" spans="1:5" ht="18.75" x14ac:dyDescent="0.3">
      <c r="A94" s="9" t="s">
        <v>53</v>
      </c>
      <c r="B94" s="24">
        <f>B95</f>
        <v>0</v>
      </c>
      <c r="C94" s="24">
        <f>C95</f>
        <v>12092.1</v>
      </c>
      <c r="D94" s="24">
        <f t="shared" ref="D94:E94" si="15">D95</f>
        <v>0</v>
      </c>
      <c r="E94" s="24">
        <f t="shared" si="15"/>
        <v>0</v>
      </c>
    </row>
    <row r="95" spans="1:5" ht="45" x14ac:dyDescent="0.25">
      <c r="A95" s="5" t="s">
        <v>54</v>
      </c>
      <c r="B95" s="2"/>
      <c r="C95" s="2">
        <v>12092.1</v>
      </c>
      <c r="D95" s="2"/>
      <c r="E95" s="2"/>
    </row>
    <row r="96" spans="1:5" s="6" customFormat="1" ht="18.75" x14ac:dyDescent="0.3">
      <c r="A96" s="9" t="s">
        <v>55</v>
      </c>
      <c r="B96" s="24">
        <f>B97+B98+B99</f>
        <v>0</v>
      </c>
      <c r="C96" s="24">
        <f>C97+C98+C99</f>
        <v>24030.6</v>
      </c>
      <c r="D96" s="24">
        <f t="shared" ref="D96:E96" si="16">D97+D98+D99</f>
        <v>0</v>
      </c>
      <c r="E96" s="24">
        <f t="shared" si="16"/>
        <v>0</v>
      </c>
    </row>
    <row r="97" spans="1:5" s="6" customFormat="1" x14ac:dyDescent="0.25">
      <c r="A97" s="4" t="s">
        <v>47</v>
      </c>
      <c r="B97" s="2"/>
      <c r="C97" s="2">
        <v>3590.1</v>
      </c>
      <c r="D97" s="2"/>
      <c r="E97" s="2"/>
    </row>
    <row r="98" spans="1:5" s="6" customFormat="1" ht="30" x14ac:dyDescent="0.25">
      <c r="A98" s="5" t="s">
        <v>65</v>
      </c>
      <c r="B98" s="2"/>
      <c r="C98" s="2">
        <v>3961.5</v>
      </c>
      <c r="D98" s="2"/>
      <c r="E98" s="2"/>
    </row>
    <row r="99" spans="1:5" s="6" customFormat="1" x14ac:dyDescent="0.25">
      <c r="A99" s="4" t="s">
        <v>30</v>
      </c>
      <c r="B99" s="2"/>
      <c r="C99" s="2">
        <v>16479</v>
      </c>
      <c r="D99" s="2"/>
      <c r="E99" s="2"/>
    </row>
    <row r="100" spans="1:5" s="6" customFormat="1" ht="18.75" x14ac:dyDescent="0.3">
      <c r="A100" s="9" t="s">
        <v>108</v>
      </c>
      <c r="B100" s="22">
        <f>B101</f>
        <v>0</v>
      </c>
      <c r="C100" s="22">
        <v>0</v>
      </c>
      <c r="D100" s="22">
        <f t="shared" ref="D100:E100" si="17">D101</f>
        <v>9337</v>
      </c>
      <c r="E100" s="22">
        <f t="shared" si="17"/>
        <v>0</v>
      </c>
    </row>
    <row r="101" spans="1:5" s="6" customFormat="1" x14ac:dyDescent="0.25">
      <c r="A101" s="4" t="s">
        <v>109</v>
      </c>
      <c r="B101" s="2"/>
      <c r="C101" s="2"/>
      <c r="D101" s="2">
        <v>9337</v>
      </c>
      <c r="E101" s="2"/>
    </row>
    <row r="102" spans="1:5" s="6" customFormat="1" ht="18.75" x14ac:dyDescent="0.3">
      <c r="A102" s="9" t="s">
        <v>76</v>
      </c>
      <c r="B102" s="24">
        <f>B103</f>
        <v>0</v>
      </c>
      <c r="C102" s="24">
        <f>C103</f>
        <v>4945.1000000000004</v>
      </c>
      <c r="D102" s="24">
        <f t="shared" ref="D102:E102" si="18">D103</f>
        <v>0</v>
      </c>
      <c r="E102" s="24">
        <f t="shared" si="18"/>
        <v>0</v>
      </c>
    </row>
    <row r="103" spans="1:5" s="6" customFormat="1" ht="15.75" thickBot="1" x14ac:dyDescent="0.3">
      <c r="A103" s="11" t="s">
        <v>77</v>
      </c>
      <c r="B103" s="26"/>
      <c r="C103" s="26">
        <v>4945.1000000000004</v>
      </c>
      <c r="D103" s="26"/>
      <c r="E103" s="26"/>
    </row>
    <row r="104" spans="1:5" s="6" customFormat="1" ht="16.5" thickBot="1" x14ac:dyDescent="0.3">
      <c r="A104" s="27" t="s">
        <v>90</v>
      </c>
      <c r="B104" s="25">
        <f>B9+B14+B18+B20+B26+B31+B39+B42+B49+B51+B57+B61+B66+B73+B78+B84+B88+B90+B92+B94+B96+B100+B102</f>
        <v>351682.5</v>
      </c>
      <c r="C104" s="25">
        <f t="shared" ref="C104:E104" si="19">C9+C14+C18+C20+C26+C31+C39+C42+C49+C51+C57+C61+C66+C73+C78+C84+C88+C90+C92+C94+C96+C100+C102</f>
        <v>383630.6399999999</v>
      </c>
      <c r="D104" s="25">
        <f t="shared" si="19"/>
        <v>177182.5</v>
      </c>
      <c r="E104" s="25">
        <f t="shared" si="19"/>
        <v>297018.3</v>
      </c>
    </row>
    <row r="105" spans="1:5" s="6" customFormat="1" x14ac:dyDescent="0.25">
      <c r="A105" s="13"/>
      <c r="B105" s="14"/>
      <c r="C105" s="14"/>
      <c r="D105" s="14"/>
      <c r="E105" s="14"/>
    </row>
    <row r="106" spans="1:5" s="6" customFormat="1" x14ac:dyDescent="0.25">
      <c r="A106" s="4" t="s">
        <v>56</v>
      </c>
      <c r="B106" s="14" t="s">
        <v>110</v>
      </c>
      <c r="C106" s="14"/>
      <c r="D106" s="14"/>
      <c r="E106" s="14" t="s">
        <v>57</v>
      </c>
    </row>
    <row r="107" spans="1:5" s="6" customFormat="1" x14ac:dyDescent="0.25">
      <c r="A107" s="4" t="s">
        <v>58</v>
      </c>
      <c r="B107" s="2" t="s">
        <v>111</v>
      </c>
      <c r="C107" s="2" t="s">
        <v>119</v>
      </c>
      <c r="D107" s="2" t="s">
        <v>119</v>
      </c>
      <c r="E107" s="2"/>
    </row>
    <row r="108" spans="1:5" s="6" customFormat="1" x14ac:dyDescent="0.25">
      <c r="A108" s="4" t="s">
        <v>59</v>
      </c>
      <c r="B108" s="2" t="s">
        <v>112</v>
      </c>
      <c r="C108" s="2" t="s">
        <v>120</v>
      </c>
      <c r="D108" s="2" t="s">
        <v>120</v>
      </c>
      <c r="E108" s="2" t="s">
        <v>68</v>
      </c>
    </row>
    <row r="109" spans="1:5" s="6" customFormat="1" x14ac:dyDescent="0.25">
      <c r="A109" s="4" t="s">
        <v>60</v>
      </c>
      <c r="B109" s="2" t="s">
        <v>113</v>
      </c>
      <c r="C109" s="2" t="s">
        <v>121</v>
      </c>
      <c r="D109" s="2" t="s">
        <v>121</v>
      </c>
      <c r="E109" s="2" t="s">
        <v>67</v>
      </c>
    </row>
    <row r="110" spans="1:5" s="6" customFormat="1" ht="30" x14ac:dyDescent="0.25">
      <c r="A110" s="5" t="s">
        <v>66</v>
      </c>
      <c r="B110" s="2" t="s">
        <v>114</v>
      </c>
      <c r="C110" s="2" t="s">
        <v>122</v>
      </c>
      <c r="D110" s="2" t="s">
        <v>122</v>
      </c>
      <c r="E110" s="2" t="s">
        <v>131</v>
      </c>
    </row>
    <row r="111" spans="1:5" s="6" customFormat="1" x14ac:dyDescent="0.25">
      <c r="A111" s="2" t="s">
        <v>123</v>
      </c>
      <c r="B111" s="2"/>
      <c r="C111" s="35" t="s">
        <v>124</v>
      </c>
      <c r="D111" s="35" t="s">
        <v>124</v>
      </c>
      <c r="E111" s="2" t="s">
        <v>124</v>
      </c>
    </row>
    <row r="112" spans="1:5" s="6" customFormat="1" ht="30" x14ac:dyDescent="0.25">
      <c r="A112" s="5" t="s">
        <v>117</v>
      </c>
      <c r="B112" s="2" t="s">
        <v>118</v>
      </c>
      <c r="C112" s="2" t="s">
        <v>125</v>
      </c>
      <c r="D112" s="2" t="s">
        <v>125</v>
      </c>
      <c r="E112" s="2"/>
    </row>
    <row r="113" spans="1:9" s="6" customFormat="1" x14ac:dyDescent="0.25">
      <c r="A113" s="4" t="s">
        <v>92</v>
      </c>
      <c r="B113" s="2" t="s">
        <v>93</v>
      </c>
      <c r="C113" s="2" t="s">
        <v>126</v>
      </c>
      <c r="D113" s="2" t="s">
        <v>126</v>
      </c>
      <c r="E113" s="2" t="s">
        <v>132</v>
      </c>
    </row>
    <row r="114" spans="1:9" s="6" customFormat="1" x14ac:dyDescent="0.25">
      <c r="A114" s="4" t="s">
        <v>61</v>
      </c>
      <c r="B114" s="2" t="s">
        <v>63</v>
      </c>
      <c r="C114" s="2"/>
      <c r="D114" s="2"/>
      <c r="E114" s="2"/>
    </row>
    <row r="115" spans="1:9" s="6" customFormat="1" ht="30" x14ac:dyDescent="0.25">
      <c r="A115" s="5" t="s">
        <v>62</v>
      </c>
      <c r="B115" s="2" t="s">
        <v>64</v>
      </c>
      <c r="C115" s="2" t="s">
        <v>127</v>
      </c>
      <c r="D115" s="2" t="s">
        <v>127</v>
      </c>
      <c r="E115" s="2" t="s">
        <v>127</v>
      </c>
    </row>
    <row r="116" spans="1:9" s="6" customFormat="1" ht="30" x14ac:dyDescent="0.25">
      <c r="A116" s="5" t="s">
        <v>69</v>
      </c>
      <c r="B116" s="2" t="s">
        <v>115</v>
      </c>
      <c r="C116" s="2"/>
      <c r="D116" s="2"/>
      <c r="E116" s="2" t="s">
        <v>91</v>
      </c>
    </row>
    <row r="117" spans="1:9" s="6" customFormat="1" ht="30" x14ac:dyDescent="0.25">
      <c r="A117" s="5" t="s">
        <v>129</v>
      </c>
      <c r="B117" s="2"/>
      <c r="C117" s="2" t="s">
        <v>130</v>
      </c>
      <c r="D117" s="2" t="s">
        <v>130</v>
      </c>
      <c r="E117" s="2"/>
    </row>
    <row r="118" spans="1:9" s="6" customFormat="1" x14ac:dyDescent="0.25">
      <c r="A118" s="4" t="s">
        <v>70</v>
      </c>
      <c r="B118" s="2" t="s">
        <v>116</v>
      </c>
      <c r="C118" s="2" t="s">
        <v>128</v>
      </c>
      <c r="D118" s="2" t="s">
        <v>128</v>
      </c>
      <c r="E118" s="2" t="s">
        <v>73</v>
      </c>
    </row>
    <row r="119" spans="1:9" s="6" customFormat="1" x14ac:dyDescent="0.25">
      <c r="A119" s="4" t="s">
        <v>71</v>
      </c>
      <c r="B119" s="2">
        <v>5000</v>
      </c>
      <c r="C119" s="2"/>
      <c r="D119" s="2"/>
      <c r="E119" s="2">
        <v>10000</v>
      </c>
    </row>
    <row r="120" spans="1:9" s="6" customFormat="1" ht="33.75" customHeight="1" x14ac:dyDescent="0.25">
      <c r="A120" s="5" t="s">
        <v>72</v>
      </c>
      <c r="B120" s="2" t="s">
        <v>74</v>
      </c>
      <c r="C120" s="2"/>
      <c r="D120" s="2"/>
      <c r="E120" s="2" t="s">
        <v>133</v>
      </c>
    </row>
    <row r="121" spans="1:9" s="6" customFormat="1" ht="45.75" thickBot="1" x14ac:dyDescent="0.3">
      <c r="A121" s="16" t="s">
        <v>75</v>
      </c>
      <c r="B121" s="12">
        <v>3780</v>
      </c>
      <c r="C121" s="12">
        <v>3780</v>
      </c>
      <c r="D121" s="12">
        <v>3780</v>
      </c>
      <c r="E121" s="12">
        <v>3780</v>
      </c>
    </row>
    <row r="122" spans="1:9" s="6" customFormat="1" ht="16.5" thickBot="1" x14ac:dyDescent="0.3">
      <c r="A122" s="18" t="s">
        <v>78</v>
      </c>
      <c r="B122" s="19">
        <v>227038.1</v>
      </c>
      <c r="C122" s="17">
        <v>176508.9</v>
      </c>
      <c r="D122" s="17">
        <v>176508.9</v>
      </c>
      <c r="E122" s="19">
        <v>185791.3</v>
      </c>
    </row>
    <row r="123" spans="1:9" ht="19.5" thickBot="1" x14ac:dyDescent="0.35">
      <c r="A123" s="20" t="s">
        <v>79</v>
      </c>
      <c r="B123" s="15">
        <f>B122+B104</f>
        <v>578720.6</v>
      </c>
      <c r="C123" s="15">
        <f>C122+C104</f>
        <v>560139.53999999992</v>
      </c>
      <c r="D123" s="15">
        <f t="shared" ref="D123:E123" si="20">D122+D104</f>
        <v>353691.4</v>
      </c>
      <c r="E123" s="15">
        <f t="shared" si="20"/>
        <v>482809.59999999998</v>
      </c>
    </row>
    <row r="124" spans="1:9" x14ac:dyDescent="0.25">
      <c r="A124" s="3"/>
      <c r="B124" s="3"/>
      <c r="C124" s="3"/>
      <c r="D124" s="3"/>
      <c r="E124" s="3"/>
    </row>
    <row r="125" spans="1:9" x14ac:dyDescent="0.25">
      <c r="A125" s="3"/>
      <c r="B125" s="3"/>
      <c r="C125" s="3"/>
      <c r="D125" s="3"/>
      <c r="E125" s="3"/>
    </row>
    <row r="126" spans="1:9" ht="26.25" customHeight="1" x14ac:dyDescent="0.25">
      <c r="A126" s="30" t="s">
        <v>98</v>
      </c>
      <c r="B126" s="31"/>
      <c r="C126" s="31"/>
      <c r="D126" s="40"/>
      <c r="E126" s="40"/>
      <c r="F126" s="28"/>
      <c r="G126" s="28"/>
      <c r="I126" s="28"/>
    </row>
    <row r="128" spans="1:9" x14ac:dyDescent="0.25">
      <c r="B128" s="29"/>
      <c r="C128" s="29"/>
    </row>
    <row r="131" spans="1:5" x14ac:dyDescent="0.25">
      <c r="A131" s="3"/>
      <c r="B131" s="3"/>
      <c r="C131" s="3"/>
      <c r="D131" s="3"/>
      <c r="E131" s="3"/>
    </row>
    <row r="132" spans="1:5" x14ac:dyDescent="0.25">
      <c r="A132" s="3"/>
      <c r="B132" s="3"/>
      <c r="C132" s="3"/>
      <c r="D132" s="3"/>
      <c r="E132" s="3"/>
    </row>
    <row r="133" spans="1:5" x14ac:dyDescent="0.25">
      <c r="A133" s="3"/>
      <c r="B133" s="3"/>
      <c r="C133" s="3"/>
      <c r="D133" s="3"/>
      <c r="E133" s="3"/>
    </row>
    <row r="134" spans="1:5" x14ac:dyDescent="0.25">
      <c r="A134" s="3"/>
      <c r="B134" s="3"/>
      <c r="C134" s="3"/>
      <c r="D134" s="3"/>
      <c r="E134" s="3"/>
    </row>
    <row r="135" spans="1:5" x14ac:dyDescent="0.25">
      <c r="A135" s="3"/>
      <c r="B135" s="3"/>
      <c r="C135" s="3"/>
      <c r="D135" s="3"/>
      <c r="E135" s="3"/>
    </row>
    <row r="136" spans="1:5" x14ac:dyDescent="0.25">
      <c r="A136" s="3"/>
      <c r="B136" s="3"/>
      <c r="C136" s="3"/>
      <c r="D136" s="3"/>
      <c r="E136" s="3"/>
    </row>
    <row r="137" spans="1:5" x14ac:dyDescent="0.25">
      <c r="A137" s="3"/>
      <c r="B137" s="3"/>
      <c r="C137" s="3"/>
      <c r="D137" s="3"/>
      <c r="E137" s="3"/>
    </row>
    <row r="138" spans="1:5" x14ac:dyDescent="0.25">
      <c r="A138" s="3"/>
      <c r="B138" s="3"/>
      <c r="C138" s="3"/>
      <c r="D138" s="3"/>
      <c r="E138" s="3"/>
    </row>
    <row r="139" spans="1:5" x14ac:dyDescent="0.25">
      <c r="A139" s="3"/>
      <c r="B139" s="3"/>
      <c r="C139" s="3"/>
      <c r="D139" s="3"/>
      <c r="E139" s="3"/>
    </row>
    <row r="140" spans="1:5" x14ac:dyDescent="0.25">
      <c r="A140" s="3"/>
      <c r="B140" s="3"/>
      <c r="C140" s="3"/>
      <c r="D140" s="3"/>
      <c r="E140" s="3"/>
    </row>
    <row r="141" spans="1:5" x14ac:dyDescent="0.25">
      <c r="A141" s="3"/>
      <c r="B141" s="3"/>
      <c r="C141" s="3"/>
      <c r="D141" s="3"/>
      <c r="E141" s="3"/>
    </row>
    <row r="142" spans="1:5" x14ac:dyDescent="0.25">
      <c r="A142" s="3"/>
      <c r="B142" s="3"/>
      <c r="C142" s="3"/>
      <c r="D142" s="3"/>
      <c r="E142" s="3"/>
    </row>
    <row r="143" spans="1:5" x14ac:dyDescent="0.25">
      <c r="A143" s="3"/>
      <c r="B143" s="3"/>
      <c r="C143" s="3"/>
      <c r="D143" s="3"/>
      <c r="E143" s="3"/>
    </row>
    <row r="144" spans="1:5" x14ac:dyDescent="0.25">
      <c r="A144" s="3"/>
      <c r="B144" s="3"/>
      <c r="C144" s="3"/>
      <c r="D144" s="3"/>
      <c r="E144" s="3"/>
    </row>
    <row r="145" spans="1:5" x14ac:dyDescent="0.25">
      <c r="A145" s="3"/>
      <c r="B145" s="3"/>
      <c r="C145" s="3"/>
      <c r="D145" s="3"/>
      <c r="E145" s="3"/>
    </row>
    <row r="146" spans="1:5" x14ac:dyDescent="0.25">
      <c r="A146" s="3"/>
      <c r="B146" s="3"/>
      <c r="C146" s="3"/>
      <c r="D146" s="3"/>
      <c r="E146" s="3"/>
    </row>
    <row r="147" spans="1:5" x14ac:dyDescent="0.25">
      <c r="A147" s="3"/>
      <c r="B147" s="3"/>
      <c r="C147" s="3"/>
      <c r="D147" s="3"/>
      <c r="E147" s="3"/>
    </row>
    <row r="148" spans="1:5" x14ac:dyDescent="0.25">
      <c r="A148" s="3"/>
      <c r="B148" s="3"/>
      <c r="C148" s="3"/>
      <c r="D148" s="3"/>
      <c r="E148" s="3"/>
    </row>
    <row r="149" spans="1:5" x14ac:dyDescent="0.25">
      <c r="A149" s="3"/>
      <c r="B149" s="3"/>
      <c r="C149" s="3"/>
      <c r="D149" s="3"/>
      <c r="E149" s="3"/>
    </row>
    <row r="150" spans="1:5" x14ac:dyDescent="0.25">
      <c r="A150" s="3"/>
      <c r="B150" s="3"/>
      <c r="C150" s="3"/>
      <c r="D150" s="3"/>
      <c r="E150" s="3"/>
    </row>
    <row r="151" spans="1:5" x14ac:dyDescent="0.25">
      <c r="A151" s="3"/>
      <c r="B151" s="3"/>
      <c r="C151" s="3"/>
      <c r="D151" s="3"/>
      <c r="E151" s="3"/>
    </row>
    <row r="152" spans="1:5" x14ac:dyDescent="0.25">
      <c r="A152" s="3"/>
      <c r="B152" s="3"/>
      <c r="C152" s="3"/>
      <c r="D152" s="3"/>
      <c r="E152" s="3"/>
    </row>
    <row r="153" spans="1:5" x14ac:dyDescent="0.25">
      <c r="A153" s="3"/>
      <c r="B153" s="3"/>
      <c r="C153" s="3"/>
      <c r="D153" s="3"/>
      <c r="E153" s="3"/>
    </row>
    <row r="154" spans="1:5" x14ac:dyDescent="0.25">
      <c r="A154" s="3"/>
      <c r="B154" s="3"/>
      <c r="C154" s="3"/>
      <c r="D154" s="3"/>
      <c r="E154" s="3"/>
    </row>
    <row r="155" spans="1:5" x14ac:dyDescent="0.25">
      <c r="A155" s="3"/>
      <c r="B155" s="3"/>
      <c r="C155" s="3"/>
      <c r="D155" s="3"/>
      <c r="E155" s="3"/>
    </row>
    <row r="156" spans="1:5" x14ac:dyDescent="0.25">
      <c r="A156" s="3"/>
      <c r="B156" s="3"/>
      <c r="C156" s="3"/>
      <c r="D156" s="3"/>
      <c r="E156" s="3"/>
    </row>
    <row r="157" spans="1:5" x14ac:dyDescent="0.25">
      <c r="A157" s="3"/>
      <c r="B157" s="3"/>
      <c r="C157" s="3"/>
      <c r="D157" s="3"/>
      <c r="E157" s="3"/>
    </row>
    <row r="158" spans="1:5" x14ac:dyDescent="0.25">
      <c r="A158" s="3"/>
      <c r="B158" s="3"/>
      <c r="C158" s="3"/>
      <c r="D158" s="3"/>
      <c r="E158" s="3"/>
    </row>
    <row r="159" spans="1:5" x14ac:dyDescent="0.25">
      <c r="A159" s="3"/>
      <c r="B159" s="3"/>
      <c r="C159" s="3"/>
      <c r="D159" s="3"/>
      <c r="E159" s="3"/>
    </row>
    <row r="160" spans="1:5" x14ac:dyDescent="0.25">
      <c r="A160" s="3"/>
      <c r="B160" s="3"/>
      <c r="C160" s="3"/>
      <c r="D160" s="3"/>
      <c r="E160" s="3"/>
    </row>
    <row r="161" spans="1:5" x14ac:dyDescent="0.25">
      <c r="A161" s="3"/>
      <c r="B161" s="3"/>
      <c r="C161" s="3"/>
      <c r="D161" s="3"/>
      <c r="E161" s="3"/>
    </row>
    <row r="162" spans="1:5" x14ac:dyDescent="0.25">
      <c r="A162" s="3"/>
      <c r="B162" s="3"/>
      <c r="C162" s="3"/>
      <c r="D162" s="3"/>
      <c r="E162" s="3"/>
    </row>
    <row r="163" spans="1:5" x14ac:dyDescent="0.25">
      <c r="A163" s="3"/>
      <c r="B163" s="3"/>
      <c r="C163" s="3"/>
      <c r="D163" s="3"/>
      <c r="E163" s="3"/>
    </row>
    <row r="164" spans="1:5" x14ac:dyDescent="0.25">
      <c r="A164" s="3"/>
      <c r="B164" s="3"/>
      <c r="C164" s="3"/>
      <c r="D164" s="3"/>
      <c r="E164" s="3"/>
    </row>
    <row r="165" spans="1:5" x14ac:dyDescent="0.25">
      <c r="A165" s="3"/>
      <c r="B165" s="3"/>
      <c r="C165" s="3"/>
      <c r="D165" s="3"/>
      <c r="E165" s="3"/>
    </row>
    <row r="166" spans="1:5" x14ac:dyDescent="0.25">
      <c r="A166" s="3"/>
      <c r="B166" s="3"/>
      <c r="C166" s="3"/>
      <c r="D166" s="3"/>
      <c r="E166" s="3"/>
    </row>
    <row r="167" spans="1:5" x14ac:dyDescent="0.25">
      <c r="A167" s="3"/>
      <c r="B167" s="3"/>
      <c r="C167" s="3"/>
      <c r="D167" s="3"/>
      <c r="E167" s="3"/>
    </row>
    <row r="168" spans="1:5" x14ac:dyDescent="0.25">
      <c r="A168" s="3"/>
      <c r="B168" s="3"/>
      <c r="C168" s="3"/>
      <c r="D168" s="3"/>
      <c r="E168" s="3"/>
    </row>
    <row r="169" spans="1:5" x14ac:dyDescent="0.25">
      <c r="A169" s="3"/>
      <c r="B169" s="3"/>
      <c r="C169" s="3"/>
      <c r="D169" s="3"/>
      <c r="E169" s="3"/>
    </row>
    <row r="170" spans="1:5" x14ac:dyDescent="0.25">
      <c r="A170" s="3"/>
      <c r="B170" s="3"/>
      <c r="C170" s="3"/>
      <c r="D170" s="3"/>
      <c r="E170" s="3"/>
    </row>
    <row r="171" spans="1:5" x14ac:dyDescent="0.25">
      <c r="A171" s="3"/>
      <c r="B171" s="3"/>
      <c r="C171" s="3"/>
      <c r="D171" s="3"/>
      <c r="E171" s="3"/>
    </row>
    <row r="172" spans="1:5" x14ac:dyDescent="0.25">
      <c r="A172" s="3"/>
      <c r="B172" s="3"/>
      <c r="C172" s="3"/>
      <c r="D172" s="3"/>
      <c r="E172" s="3"/>
    </row>
    <row r="173" spans="1:5" x14ac:dyDescent="0.25">
      <c r="A173" s="3"/>
      <c r="B173" s="3"/>
      <c r="C173" s="3"/>
      <c r="D173" s="3"/>
      <c r="E173" s="3"/>
    </row>
    <row r="174" spans="1:5" x14ac:dyDescent="0.25">
      <c r="A174" s="3"/>
      <c r="B174" s="3"/>
      <c r="C174" s="3"/>
      <c r="D174" s="3"/>
      <c r="E174" s="3"/>
    </row>
    <row r="175" spans="1:5" x14ac:dyDescent="0.25">
      <c r="A175" s="3"/>
      <c r="B175" s="3"/>
      <c r="C175" s="3"/>
      <c r="D175" s="3"/>
      <c r="E175" s="3"/>
    </row>
    <row r="176" spans="1:5" x14ac:dyDescent="0.25">
      <c r="A176" s="3"/>
      <c r="B176" s="3"/>
      <c r="C176" s="3"/>
      <c r="D176" s="3"/>
      <c r="E176" s="3"/>
    </row>
    <row r="177" spans="1:5" x14ac:dyDescent="0.25">
      <c r="A177" s="3"/>
      <c r="B177" s="3"/>
      <c r="C177" s="3"/>
      <c r="D177" s="3"/>
      <c r="E177" s="3"/>
    </row>
    <row r="178" spans="1:5" x14ac:dyDescent="0.25">
      <c r="A178" s="3"/>
      <c r="B178" s="3"/>
      <c r="C178" s="3"/>
      <c r="D178" s="3"/>
      <c r="E178" s="3"/>
    </row>
    <row r="179" spans="1:5" x14ac:dyDescent="0.25">
      <c r="A179" s="3"/>
      <c r="B179" s="3"/>
      <c r="C179" s="3"/>
      <c r="D179" s="3"/>
      <c r="E179" s="3"/>
    </row>
    <row r="180" spans="1:5" x14ac:dyDescent="0.25">
      <c r="A180" s="3"/>
      <c r="B180" s="3"/>
      <c r="C180" s="3"/>
      <c r="D180" s="3"/>
      <c r="E180" s="3"/>
    </row>
    <row r="181" spans="1:5" x14ac:dyDescent="0.25">
      <c r="A181" s="3"/>
    </row>
  </sheetData>
  <mergeCells count="8">
    <mergeCell ref="A3:E3"/>
    <mergeCell ref="A4:E4"/>
    <mergeCell ref="B6:E6"/>
    <mergeCell ref="D126:E126"/>
    <mergeCell ref="C7:D7"/>
    <mergeCell ref="B7:B8"/>
    <mergeCell ref="E7:E8"/>
    <mergeCell ref="A6:A8"/>
  </mergeCells>
  <pageMargins left="0.28999999999999998" right="0.3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2018-01-04T08:44:22Z</dcterms:modified>
</cp:coreProperties>
</file>