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<sst xmlns="http://schemas.openxmlformats.org/spreadsheetml/2006/main" count="589" uniqueCount="181">
  <si>
    <t>Годовой план государственных закупок товаров, работ и услуг</t>
  </si>
  <si>
    <t>Общие сведения</t>
  </si>
  <si>
    <t>БИН заказчика</t>
  </si>
  <si>
    <t>РНН заказчика</t>
  </si>
  <si>
    <t>Для государственных учреждений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</si>
  <si>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</si>
  <si>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</si>
  <si>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</si>
  <si>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Код ГУ</t>
  </si>
  <si>
    <t>Фонд</t>
  </si>
  <si>
    <t>061240004974</t>
  </si>
  <si>
    <t>240900005003</t>
  </si>
  <si>
    <t>4712268</t>
  </si>
  <si>
    <t>03 Районный бюджет</t>
  </si>
  <si>
    <t>"Балқаш қаласының білім, дене шынықтыру және спорт бөлімі" мемлекеттік мекемесінің "Балқаш қаласы С.Сейфуллин атындағы № 7 мектеп-гимназиясы" коммуналдық мемлекеттік мекемесі</t>
  </si>
  <si>
    <t>Коммунальное государственное учреждение "Школа-гимназия № 7 имени С.Сейфуллина города Балхаш" государственного учреждения "Отдел образования, физической культуры и спорта города Балхаш"</t>
  </si>
  <si>
    <t>План государственных закупок</t>
  </si>
  <si>
    <t>№</t>
  </si>
  <si>
    <t>Тип пункта плана</t>
  </si>
  <si>
    <t>Вид предмета закупок</t>
  </si>
  <si>
    <t>Код товара, работы, услуги (в соответствии с КТРУ)</t>
  </si>
  <si>
    <t xml:space="preserve">Наименование закупаемых товаров, работ, услуг на государственном языке (в соответствии с КТРУ) 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</si>
  <si>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</si>
  <si>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</si>
  <si>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</si>
  <si>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</si>
  <si>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</si>
  <si>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</si>
  <si>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КТРУ)</t>
  </si>
  <si>
    <t xml:space="preserve">Количество, объём </t>
  </si>
  <si>
    <t>Цена за единицу, тенге</t>
  </si>
  <si>
    <t>Сумма, утвержденная  для закупки,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</si>
  <si>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</si>
  <si>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</si>
  <si>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</si>
  <si>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</si>
  <si>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</si>
  <si>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</si>
  <si>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</si>
  <si>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</si>
  <si>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</si>
  <si>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</si>
  <si>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</si>
  <si>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23</t>
  </si>
  <si>
    <t>25</t>
  </si>
  <si>
    <t>01 Закупки, не превышающие финансовый год</t>
  </si>
  <si>
    <t>471</t>
  </si>
  <si>
    <t>004</t>
  </si>
  <si>
    <t>015</t>
  </si>
  <si>
    <t>151 Оплата коммунальных услуг</t>
  </si>
  <si>
    <t>1 Бюджет</t>
  </si>
  <si>
    <t>Услуга</t>
  </si>
  <si>
    <t>35.30.22.11.00.00.00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</si>
  <si>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</si>
  <si>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</si>
  <si>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Суық су</t>
  </si>
  <si>
    <t>Холодная вода</t>
  </si>
  <si>
    <t>12 Без применения норм Закона (статья 4 Закона «О государственных закупках»)</t>
  </si>
  <si>
    <t>Одна услуга</t>
  </si>
  <si>
    <t>01 Январь</t>
  </si>
  <si>
    <t>после заключения договора</t>
  </si>
  <si>
    <t>351610000</t>
  </si>
  <si>
    <t>37.00.12.14.00.00.00</t>
  </si>
  <si>
    <t>Услуги по прием-передаче хозяйственных фекальных стоков (водоотведение)</t>
  </si>
  <si>
    <t>Прием-передача хозфекальных стоков (водоотведение)</t>
  </si>
  <si>
    <t>фекалды су</t>
  </si>
  <si>
    <t>Прием и отвод стоков (канализация)</t>
  </si>
  <si>
    <t>35.30.12.10.00.00.00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</si>
  <si>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</si>
  <si>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</si>
  <si>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Ыстық су</t>
  </si>
  <si>
    <t>Горячая вода</t>
  </si>
  <si>
    <t>35.30.12.12.00.00.00</t>
  </si>
  <si>
    <t>Услуги по распределению горячей воды (тепловой энергии) по распределительным тепловым сетям, кроме коммунальных</t>
  </si>
  <si>
    <t>Жылу жүйесу</t>
  </si>
  <si>
    <t xml:space="preserve"> Тепловая энергия</t>
  </si>
  <si>
    <t>35.15.10.10.00.00.00</t>
  </si>
  <si>
    <t>Услуги по передаче и распределению электроэнергии</t>
  </si>
  <si>
    <t>Услуги по передаче и распределению электроэнергии субъектами оптового рынка электрической энергии</t>
  </si>
  <si>
    <t>Электр жүйесі</t>
  </si>
  <si>
    <t>Электрическая энергия</t>
  </si>
  <si>
    <t>152 Оплата услуг связи</t>
  </si>
  <si>
    <t>94.11.10.15.00.00.00</t>
  </si>
  <si>
    <t xml:space="preserve">Услуги связи с общественностью
</t>
  </si>
  <si>
    <t>Байланыс қызметтері</t>
  </si>
  <si>
    <t>Услуги связи</t>
  </si>
  <si>
    <t>53.10.12.30.10.00.00</t>
  </si>
  <si>
    <t>Услуги почтовые прочие, связанные с письмами</t>
  </si>
  <si>
    <t>Пошта-телеграфтық шығындар</t>
  </si>
  <si>
    <t>Почтово-телеграфные затраты</t>
  </si>
  <si>
    <t>159 Оплата прочих услуг и работ</t>
  </si>
  <si>
    <t>64.99.19.15.00.00.00</t>
  </si>
  <si>
    <t>Услуги банков второго уровня</t>
  </si>
  <si>
    <t>Услуги по перечислению денег</t>
  </si>
  <si>
    <t>Банктің қызмет көрсетуі</t>
  </si>
  <si>
    <t>Банковские услуги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</si>
  <si>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</si>
  <si>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</si>
  <si>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</si>
  <si>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предоставлению во временное пользование Программного обеспечения по управлению наполнением сайта "CMS+"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</si>
  <si>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</si>
  <si>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</si>
  <si>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</si>
  <si>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>Бағдармалық қамтамасыз етуді  ААЖ қатысты қызметтер</t>
  </si>
  <si>
    <t>Услуги по информацинному сопровождению программного обеспечения АИС</t>
  </si>
  <si>
    <t>38.11.69.10.00.00.00</t>
  </si>
  <si>
    <t>Услуги по вывозу твердо-бытовых отходов</t>
  </si>
  <si>
    <t>Услуги погрузки отходов на мусоровоз и разгрузка в специально отведенных местах</t>
  </si>
  <si>
    <t>Қоқыс шығару қызметтері</t>
  </si>
  <si>
    <t>Услуги по вывозу ТБО</t>
  </si>
  <si>
    <t>38.21.21.10.00.00.00</t>
  </si>
  <si>
    <t>Услуги по закапыванию мусора санитарные</t>
  </si>
  <si>
    <t xml:space="preserve">Выполнение операций по санитарному закапыванию мусора </t>
  </si>
  <si>
    <t>Услуги по захоронению ТБО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</si>
  <si>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</si>
  <si>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</si>
  <si>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Дәрігерлерге қаралу</t>
  </si>
  <si>
    <t>Медицинский осмотр работников</t>
  </si>
  <si>
    <t>06 Июнь</t>
  </si>
  <si>
    <t>Картриджды тонермен құю</t>
  </si>
  <si>
    <t>Заправка картриджей тонером</t>
  </si>
  <si>
    <t xml:space="preserve">03 Март </t>
  </si>
  <si>
    <t>18.12.19.32.00.00.00</t>
  </si>
  <si>
    <t xml:space="preserve">Услуги полиграфические </t>
  </si>
  <si>
    <t>Услуги полиграфические по печатанию различных бланков</t>
  </si>
  <si>
    <t>фирменных бланков</t>
  </si>
  <si>
    <t>Услуги по изготовлению фирменных бланков</t>
  </si>
  <si>
    <t>04 Апрель</t>
  </si>
  <si>
    <t>62.09.10.10.00.00.00</t>
  </si>
  <si>
    <t>Услуги по установке и настройке</t>
  </si>
  <si>
    <t>Услуги по установке и настройке компьютеров</t>
  </si>
  <si>
    <t>Услуги по обслуживанию компьютеров</t>
  </si>
  <si>
    <t>85.60.10.16.00.00.00</t>
  </si>
  <si>
    <t xml:space="preserve">Услуги образовательные вспомогательные прочие </t>
  </si>
  <si>
    <t>Образовательные услуги</t>
  </si>
  <si>
    <t>43.21.10.10.20.12.00</t>
  </si>
  <si>
    <t>Услуги по техническому обслуживанию пожарной сигнализации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</si>
  <si>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</si>
  <si>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Техническое обслуживание  системы пожарной сигнализации</t>
  </si>
  <si>
    <t>43.21.10.10.30.12.00</t>
  </si>
  <si>
    <t>Услуги по техническому обслуживанию системы видеонаблюдения</t>
  </si>
  <si>
    <t>Техническое обслуживание  системы видеонаблюдения</t>
  </si>
  <si>
    <t>161 Командировки и служебные разъезды внутри страны</t>
  </si>
  <si>
    <t>49.31.21.10.10.00.00</t>
  </si>
  <si>
    <t>Услуги по перевозкам внутригородские регулярные пассажирские автобусами (автомобилями), подчиняющиеся расписанию</t>
  </si>
  <si>
    <t>Перевозки внутригородские регулярные пассажирские автобусами (автомобилями), подчиняющиеся расписанию</t>
  </si>
  <si>
    <t>Командировочные расходы</t>
  </si>
  <si>
    <t>02 Февраль</t>
  </si>
  <si>
    <t>163 Затраты Фонда всеобщего обязательного среднего образования</t>
  </si>
  <si>
    <t>56.10.19.16.00.00.00</t>
  </si>
  <si>
    <t>Услуги по организации одноразового горячего питания для учащихся школ</t>
  </si>
  <si>
    <t>Услуги по организации горячим питанием для учащихся школы- 135 детей на январь месяц 2013г</t>
  </si>
  <si>
    <t>06 Из одного источника</t>
  </si>
  <si>
    <t>169 Прочие текущие затраты</t>
  </si>
  <si>
    <t>Товар</t>
  </si>
  <si>
    <t>32.99.85.00.00.00.00.25.1</t>
  </si>
  <si>
    <t>Сувенирная продукция</t>
  </si>
  <si>
    <t xml:space="preserve">подарочная </t>
  </si>
  <si>
    <t>Сувениры подарочные</t>
  </si>
  <si>
    <t>штука</t>
  </si>
  <si>
    <t>10 Октябрь</t>
  </si>
  <si>
    <t/>
  </si>
  <si>
    <t>УТВЕРЖДАЮ</t>
  </si>
  <si>
    <t>Директор "Балқаш қаласының білім, дене шынықтыру және спорт бөлімі"</t>
  </si>
  <si>
    <t>мемлекеттік мекемесінің "Балқаш қаласы С.Сейфуллин атындағы № 7 мектеп-</t>
  </si>
  <si>
    <t>гимназиясы" коммуналдық мемлекеттік мекемесі</t>
  </si>
  <si>
    <t>________________Р.К.Койбагарова</t>
  </si>
  <si>
    <t>28 декабря 2012 г.</t>
  </si>
  <si>
    <t>011</t>
  </si>
  <si>
    <t>040</t>
  </si>
  <si>
    <t>012</t>
  </si>
  <si>
    <t>000</t>
  </si>
  <si>
    <t>74.10.11.12.00.00.00</t>
  </si>
  <si>
    <t>Услуги по дизайну интерьеров помещений для официальных мероприятий</t>
  </si>
  <si>
    <t>Определение формальных качеств интерьеров помещений для официальных мероприятий, включая внешний вид, структурные и функциональные взаимосвязи отдельных элементов интерьера</t>
  </si>
  <si>
    <t>Шарлармен мерекелік безендіру</t>
  </si>
  <si>
    <t>Праздничное оформление шарами</t>
  </si>
  <si>
    <t>Медицинский осмотр работников /кожвен/</t>
  </si>
  <si>
    <t>Командировочные детские расходы</t>
  </si>
  <si>
    <t>96.09.19.90.00.00.00</t>
  </si>
  <si>
    <t>Услуги и работы различные прочие, не включенные в другие группировки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</si>
</sst>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/>
      <right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" fontId="5" fillId="0" borderId="0">
      <alignment horizontal="center" vertical="top" wrapText="1"/>
      <protection/>
    </xf>
    <xf numFmtId="165" fontId="5" fillId="0" borderId="1">
      <alignment horizontal="center" vertical="top" wrapText="1"/>
      <protection/>
    </xf>
    <xf numFmtId="164" fontId="5" fillId="0" borderId="1">
      <alignment horizontal="center" vertical="top" wrapText="1"/>
      <protection/>
    </xf>
    <xf numFmtId="164" fontId="5" fillId="0" borderId="1">
      <alignment horizontal="center" vertical="top" wrapText="1"/>
      <protection/>
    </xf>
    <xf numFmtId="164" fontId="5" fillId="0" borderId="1">
      <alignment horizontal="center" vertical="top" wrapText="1"/>
      <protection/>
    </xf>
    <xf numFmtId="1" fontId="5" fillId="0" borderId="0">
      <alignment horizontal="center" vertical="top" wrapText="1"/>
      <protection/>
    </xf>
    <xf numFmtId="165" fontId="5" fillId="0" borderId="0">
      <alignment horizontal="center" vertical="top" wrapText="1"/>
      <protection/>
    </xf>
    <xf numFmtId="164" fontId="5" fillId="0" borderId="0">
      <alignment horizontal="center" vertical="top" wrapText="1"/>
      <protection/>
    </xf>
    <xf numFmtId="164" fontId="5" fillId="0" borderId="0">
      <alignment horizontal="center" vertical="top" wrapText="1"/>
      <protection/>
    </xf>
    <xf numFmtId="164" fontId="5" fillId="0" borderId="0">
      <alignment horizontal="center" vertical="top" wrapText="1"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5" fillId="0" borderId="1">
      <alignment horizontal="left" vertical="top"/>
      <protection/>
    </xf>
    <xf numFmtId="0" fontId="5" fillId="0" borderId="2">
      <alignment horizontal="center" vertical="top" wrapText="1"/>
      <protection/>
    </xf>
    <xf numFmtId="0" fontId="5" fillId="0" borderId="0">
      <alignment horizontal="left" vertical="top"/>
      <protection/>
    </xf>
    <xf numFmtId="0" fontId="5" fillId="0" borderId="3">
      <alignment horizontal="left" vertical="top"/>
      <protection/>
    </xf>
    <xf numFmtId="0" fontId="9" fillId="20" borderId="1">
      <alignment horizontal="left" vertical="top" wrapText="1"/>
      <protection/>
    </xf>
    <xf numFmtId="0" fontId="9" fillId="2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 horizontal="center" vertical="top"/>
      <protection/>
    </xf>
    <xf numFmtId="0" fontId="5" fillId="0" borderId="4">
      <alignment horizontal="center" textRotation="90" wrapText="1"/>
      <protection/>
    </xf>
    <xf numFmtId="0" fontId="5" fillId="0" borderId="4">
      <alignment horizontal="center" vertical="center" wrapText="1"/>
      <protection/>
    </xf>
    <xf numFmtId="1" fontId="8" fillId="0" borderId="0">
      <alignment horizontal="center" vertical="top" wrapText="1"/>
      <protection/>
    </xf>
    <xf numFmtId="165" fontId="8" fillId="0" borderId="1">
      <alignment horizontal="center" vertical="top" wrapText="1"/>
      <protection/>
    </xf>
    <xf numFmtId="164" fontId="8" fillId="0" borderId="1">
      <alignment horizontal="center" vertical="top" wrapText="1"/>
      <protection/>
    </xf>
    <xf numFmtId="164" fontId="8" fillId="0" borderId="1">
      <alignment horizontal="center" vertical="top" wrapText="1"/>
      <protection/>
    </xf>
    <xf numFmtId="164" fontId="8" fillId="0" borderId="1">
      <alignment horizontal="center" vertical="top" wrapTex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5" applyNumberFormat="0" applyAlignment="0" applyProtection="0"/>
    <xf numFmtId="0" fontId="35" fillId="28" borderId="6" applyNumberFormat="0" applyAlignment="0" applyProtection="0"/>
    <xf numFmtId="0" fontId="36" fillId="28" borderId="5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13" fillId="0" borderId="0">
      <alignment/>
      <protection/>
    </xf>
    <xf numFmtId="0" fontId="42" fillId="29" borderId="1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>
      <alignment/>
    </xf>
    <xf numFmtId="0" fontId="1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 wrapText="1"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hidden="1"/>
    </xf>
    <xf numFmtId="49" fontId="3" fillId="0" borderId="14" xfId="95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95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95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49" fontId="4" fillId="0" borderId="17" xfId="0" applyNumberFormat="1" applyFont="1" applyBorder="1" applyAlignment="1" applyProtection="1">
      <alignment horizontal="center"/>
      <protection locked="0"/>
    </xf>
    <xf numFmtId="0" fontId="4" fillId="0" borderId="17" xfId="0" applyNumberFormat="1" applyFont="1" applyBorder="1" applyAlignment="1" applyProtection="1">
      <alignment horizontal="center" wrapText="1"/>
      <protection hidden="1"/>
    </xf>
    <xf numFmtId="49" fontId="4" fillId="0" borderId="17" xfId="0" applyNumberFormat="1" applyFont="1" applyBorder="1" applyAlignment="1" applyProtection="1">
      <alignment horizontal="center" wrapText="1"/>
      <protection locked="0"/>
    </xf>
    <xf numFmtId="2" fontId="4" fillId="0" borderId="17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/>
      <protection hidden="1"/>
    </xf>
    <xf numFmtId="0" fontId="3" fillId="0" borderId="15" xfId="95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49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hidden="1"/>
    </xf>
    <xf numFmtId="0" fontId="3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8" xfId="95" applyFont="1" applyFill="1" applyBorder="1" applyAlignment="1" applyProtection="1">
      <alignment horizontal="center" vertical="center" wrapText="1"/>
      <protection locked="0"/>
    </xf>
    <xf numFmtId="0" fontId="3" fillId="5" borderId="19" xfId="95" applyFont="1" applyFill="1" applyBorder="1" applyAlignment="1" applyProtection="1">
      <alignment horizontal="center" vertical="center" wrapText="1"/>
      <protection locked="0"/>
    </xf>
    <xf numFmtId="0" fontId="3" fillId="5" borderId="20" xfId="95" applyFont="1" applyFill="1" applyBorder="1" applyAlignment="1" applyProtection="1">
      <alignment horizontal="center" vertical="center" wrapText="1"/>
      <protection locked="0"/>
    </xf>
    <xf numFmtId="0" fontId="3" fillId="5" borderId="21" xfId="95" applyFont="1" applyFill="1" applyBorder="1" applyAlignment="1" applyProtection="1">
      <alignment horizontal="center" vertical="center" wrapText="1"/>
      <protection locked="0"/>
    </xf>
    <xf numFmtId="0" fontId="3" fillId="5" borderId="22" xfId="95" applyFont="1" applyFill="1" applyBorder="1" applyAlignment="1" applyProtection="1">
      <alignment horizontal="center" vertical="center" wrapText="1"/>
      <protection locked="0"/>
    </xf>
    <xf numFmtId="0" fontId="3" fillId="5" borderId="22" xfId="95" applyNumberFormat="1" applyFont="1" applyFill="1" applyBorder="1" applyAlignment="1" applyProtection="1">
      <alignment horizontal="center" vertical="center" wrapText="1"/>
      <protection hidden="1"/>
    </xf>
    <xf numFmtId="0" fontId="3" fillId="5" borderId="21" xfId="95" applyFont="1" applyFill="1" applyBorder="1" applyAlignment="1" applyProtection="1">
      <alignment horizontal="center" vertical="center" wrapText="1"/>
      <protection hidden="1"/>
    </xf>
    <xf numFmtId="0" fontId="3" fillId="5" borderId="22" xfId="95" applyFont="1" applyFill="1" applyBorder="1" applyAlignment="1" applyProtection="1">
      <alignment horizontal="center" vertical="center" wrapText="1"/>
      <protection hidden="1"/>
    </xf>
    <xf numFmtId="49" fontId="3" fillId="5" borderId="21" xfId="95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left" wrapText="1"/>
      <protection locked="0"/>
    </xf>
    <xf numFmtId="0" fontId="3" fillId="5" borderId="24" xfId="95" applyFont="1" applyFill="1" applyBorder="1" applyAlignment="1" applyProtection="1">
      <alignment horizontal="center" vertical="center" wrapText="1"/>
      <protection locked="0"/>
    </xf>
    <xf numFmtId="0" fontId="3" fillId="5" borderId="25" xfId="95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/>
    </xf>
    <xf numFmtId="0" fontId="3" fillId="5" borderId="19" xfId="95" applyFont="1" applyFill="1" applyBorder="1" applyAlignment="1" applyProtection="1">
      <alignment horizontal="center" vertical="center" wrapText="1"/>
      <protection locked="0"/>
    </xf>
    <xf numFmtId="0" fontId="3" fillId="5" borderId="26" xfId="95" applyFont="1" applyFill="1" applyBorder="1" applyAlignment="1" applyProtection="1">
      <alignment horizontal="center" vertical="center" wrapText="1"/>
      <protection locked="0"/>
    </xf>
    <xf numFmtId="0" fontId="3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30" xfId="0" applyNumberFormat="1" applyFont="1" applyFill="1" applyBorder="1" applyAlignment="1" applyProtection="1">
      <alignment horizontal="center" vertical="top" wrapText="1"/>
      <protection locked="0"/>
    </xf>
    <xf numFmtId="0" fontId="3" fillId="5" borderId="3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wrapText="1"/>
      <protection hidden="1"/>
    </xf>
    <xf numFmtId="0" fontId="3" fillId="5" borderId="30" xfId="95" applyFont="1" applyFill="1" applyBorder="1" applyAlignment="1" applyProtection="1">
      <alignment horizontal="center" vertical="center" wrapText="1"/>
      <protection locked="0"/>
    </xf>
    <xf numFmtId="0" fontId="3" fillId="5" borderId="31" xfId="95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49" fontId="3" fillId="5" borderId="27" xfId="95" applyNumberFormat="1" applyFont="1" applyFill="1" applyBorder="1" applyAlignment="1" applyProtection="1">
      <alignment horizontal="center" vertical="center" wrapText="1"/>
      <protection locked="0"/>
    </xf>
    <xf numFmtId="49" fontId="3" fillId="5" borderId="20" xfId="95" applyNumberFormat="1" applyFont="1" applyFill="1" applyBorder="1" applyAlignment="1" applyProtection="1">
      <alignment horizontal="center" vertical="center" wrapText="1"/>
      <protection locked="0"/>
    </xf>
    <xf numFmtId="1" fontId="3" fillId="5" borderId="32" xfId="95" applyNumberFormat="1" applyFont="1" applyFill="1" applyBorder="1" applyAlignment="1" applyProtection="1">
      <alignment horizontal="center" vertical="center" wrapText="1"/>
      <protection locked="0"/>
    </xf>
    <xf numFmtId="1" fontId="3" fillId="5" borderId="33" xfId="95" applyNumberFormat="1" applyFont="1" applyFill="1" applyBorder="1" applyAlignment="1" applyProtection="1">
      <alignment horizontal="center" vertical="center" wrapText="1"/>
      <protection locked="0"/>
    </xf>
    <xf numFmtId="4" fontId="3" fillId="5" borderId="27" xfId="95" applyNumberFormat="1" applyFont="1" applyFill="1" applyBorder="1" applyAlignment="1" applyProtection="1">
      <alignment horizontal="center" vertical="center" wrapText="1"/>
      <protection locked="0"/>
    </xf>
    <xf numFmtId="4" fontId="3" fillId="5" borderId="20" xfId="95" applyNumberFormat="1" applyFont="1" applyFill="1" applyBorder="1" applyAlignment="1" applyProtection="1">
      <alignment horizontal="center" vertical="center" wrapText="1"/>
      <protection locked="0"/>
    </xf>
    <xf numFmtId="0" fontId="3" fillId="5" borderId="28" xfId="95" applyFont="1" applyFill="1" applyBorder="1" applyAlignment="1" applyProtection="1">
      <alignment horizontal="center" vertical="center" wrapText="1"/>
      <protection locked="0"/>
    </xf>
    <xf numFmtId="0" fontId="3" fillId="5" borderId="34" xfId="95" applyFont="1" applyFill="1" applyBorder="1" applyAlignment="1" applyProtection="1">
      <alignment horizontal="center" vertical="center" wrapText="1"/>
      <protection locked="0"/>
    </xf>
    <xf numFmtId="1" fontId="3" fillId="5" borderId="27" xfId="95" applyNumberFormat="1" applyFont="1" applyFill="1" applyBorder="1" applyAlignment="1" applyProtection="1">
      <alignment horizontal="center" vertical="center" wrapText="1"/>
      <protection locked="0"/>
    </xf>
    <xf numFmtId="1" fontId="3" fillId="5" borderId="20" xfId="95" applyNumberFormat="1" applyFont="1" applyFill="1" applyBorder="1" applyAlignment="1" applyProtection="1">
      <alignment horizontal="center" vertical="center" wrapText="1"/>
      <protection locked="0"/>
    </xf>
    <xf numFmtId="4" fontId="3" fillId="5" borderId="27" xfId="95" applyNumberFormat="1" applyFont="1" applyFill="1" applyBorder="1" applyAlignment="1" applyProtection="1">
      <alignment horizontal="center" vertical="center" wrapText="1"/>
      <protection hidden="1"/>
    </xf>
    <xf numFmtId="4" fontId="3" fillId="5" borderId="20" xfId="95" applyNumberFormat="1" applyFont="1" applyFill="1" applyBorder="1" applyAlignment="1" applyProtection="1">
      <alignment horizontal="center" vertical="center" wrapText="1"/>
      <protection hidden="1"/>
    </xf>
    <xf numFmtId="0" fontId="3" fillId="5" borderId="35" xfId="95" applyFont="1" applyFill="1" applyBorder="1" applyAlignment="1" applyProtection="1">
      <alignment horizontal="center" vertical="center" wrapText="1"/>
      <protection locked="0"/>
    </xf>
    <xf numFmtId="0" fontId="3" fillId="5" borderId="36" xfId="95" applyFont="1" applyFill="1" applyBorder="1" applyAlignment="1" applyProtection="1">
      <alignment horizontal="center" vertical="center" wrapText="1"/>
      <protection locked="0"/>
    </xf>
    <xf numFmtId="0" fontId="3" fillId="5" borderId="27" xfId="95" applyFont="1" applyFill="1" applyBorder="1" applyAlignment="1" applyProtection="1">
      <alignment horizontal="center" vertical="center" wrapText="1"/>
      <protection locked="0"/>
    </xf>
    <xf numFmtId="0" fontId="3" fillId="5" borderId="20" xfId="95" applyFont="1" applyFill="1" applyBorder="1" applyAlignment="1" applyProtection="1">
      <alignment horizontal="center" vertical="center" wrapText="1"/>
      <protection locked="0"/>
    </xf>
    <xf numFmtId="0" fontId="3" fillId="5" borderId="37" xfId="0" applyNumberFormat="1" applyFont="1" applyFill="1" applyBorder="1" applyAlignment="1" applyProtection="1">
      <alignment horizontal="center" vertical="top" wrapText="1"/>
      <protection locked="0"/>
    </xf>
    <xf numFmtId="0" fontId="3" fillId="5" borderId="38" xfId="0" applyNumberFormat="1" applyFont="1" applyFill="1" applyBorder="1" applyAlignment="1" applyProtection="1">
      <alignment horizontal="center" vertical="top" wrapText="1"/>
      <protection locked="0"/>
    </xf>
    <xf numFmtId="0" fontId="3" fillId="5" borderId="29" xfId="95" applyNumberFormat="1" applyFont="1" applyFill="1" applyBorder="1" applyAlignment="1" applyProtection="1">
      <alignment horizontal="center" vertical="center" wrapText="1"/>
      <protection hidden="1"/>
    </xf>
    <xf numFmtId="0" fontId="3" fillId="5" borderId="39" xfId="95" applyNumberFormat="1" applyFont="1" applyFill="1" applyBorder="1" applyAlignment="1" applyProtection="1">
      <alignment horizontal="center" vertical="center" wrapText="1"/>
      <protection hidden="1"/>
    </xf>
    <xf numFmtId="0" fontId="3" fillId="5" borderId="27" xfId="95" applyNumberFormat="1" applyFont="1" applyFill="1" applyBorder="1" applyAlignment="1" applyProtection="1">
      <alignment horizontal="center" vertical="center" wrapText="1"/>
      <protection hidden="1"/>
    </xf>
    <xf numFmtId="0" fontId="3" fillId="5" borderId="20" xfId="95" applyNumberFormat="1" applyFont="1" applyFill="1" applyBorder="1" applyAlignment="1" applyProtection="1">
      <alignment horizontal="center" vertical="center" wrapText="1"/>
      <protection hidden="1"/>
    </xf>
    <xf numFmtId="0" fontId="3" fillId="5" borderId="27" xfId="95" applyFont="1" applyFill="1" applyBorder="1" applyAlignment="1" applyProtection="1">
      <alignment horizontal="center" vertical="center" wrapText="1"/>
      <protection hidden="1"/>
    </xf>
    <xf numFmtId="0" fontId="3" fillId="5" borderId="20" xfId="95" applyFont="1" applyFill="1" applyBorder="1" applyAlignment="1" applyProtection="1">
      <alignment horizontal="center" vertical="center" wrapText="1"/>
      <protection hidden="1"/>
    </xf>
    <xf numFmtId="0" fontId="3" fillId="5" borderId="40" xfId="95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2" fontId="11" fillId="0" borderId="17" xfId="0" applyNumberFormat="1" applyFont="1" applyBorder="1" applyAlignment="1" applyProtection="1">
      <alignment horizontal="center"/>
      <protection locked="0"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АНДАГАЧ тел3-33-96" xfId="82"/>
    <cellStyle name="Контрольная ячейка" xfId="83"/>
    <cellStyle name="Название" xfId="84"/>
    <cellStyle name="Нейтральный" xfId="85"/>
    <cellStyle name="Обычный 10" xfId="86"/>
    <cellStyle name="Обычный 11" xfId="87"/>
    <cellStyle name="Обычный 12" xfId="88"/>
    <cellStyle name="Обычный 14" xfId="89"/>
    <cellStyle name="Обычный 15" xfId="90"/>
    <cellStyle name="Обычный 16" xfId="91"/>
    <cellStyle name="Обычный 17" xfId="92"/>
    <cellStyle name="Обычный 18" xfId="93"/>
    <cellStyle name="Обычный 19" xfId="94"/>
    <cellStyle name="Обычный 2" xfId="95"/>
    <cellStyle name="Обычный 2 2" xfId="96"/>
    <cellStyle name="Обычный 20" xfId="97"/>
    <cellStyle name="Обычный 24" xfId="98"/>
    <cellStyle name="Обычный 26" xfId="99"/>
    <cellStyle name="Обычный 26 2" xfId="100"/>
    <cellStyle name="Обычный 3" xfId="101"/>
    <cellStyle name="Обычный 3 4" xfId="102"/>
    <cellStyle name="Обычный 32" xfId="103"/>
    <cellStyle name="Обычный 33" xfId="104"/>
    <cellStyle name="Обычный 34" xfId="105"/>
    <cellStyle name="Обычный 35" xfId="106"/>
    <cellStyle name="Обычный 4" xfId="107"/>
    <cellStyle name="Обычный 4 5" xfId="108"/>
    <cellStyle name="Обычный 7" xfId="109"/>
    <cellStyle name="Обычный 7 6" xfId="110"/>
    <cellStyle name="Обычный 7 7" xfId="111"/>
    <cellStyle name="Обычный 8" xfId="112"/>
    <cellStyle name="Обычный 9 8" xfId="113"/>
    <cellStyle name="Обычный 9 9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Стиль 1" xfId="120"/>
    <cellStyle name="Стиль 1 2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F10">
      <selection activeCell="L39" sqref="L39"/>
    </sheetView>
  </sheetViews>
  <sheetFormatPr defaultColWidth="9.140625" defaultRowHeight="15"/>
  <cols>
    <col min="1" max="1" width="5.8515625" style="0" customWidth="1"/>
    <col min="2" max="2" width="13.28125" style="0" customWidth="1"/>
    <col min="3" max="3" width="10.140625" style="0" customWidth="1"/>
    <col min="4" max="4" width="10.00390625" style="0" customWidth="1"/>
    <col min="5" max="5" width="11.00390625" style="0" customWidth="1"/>
    <col min="6" max="6" width="13.57421875" style="0" customWidth="1"/>
    <col min="10" max="10" width="10.7109375" style="0" customWidth="1"/>
    <col min="11" max="11" width="12.7109375" style="0" customWidth="1"/>
    <col min="12" max="12" width="24.00390625" style="0" customWidth="1"/>
    <col min="13" max="13" width="19.57421875" style="0" customWidth="1"/>
    <col min="14" max="14" width="11.28125" style="0" customWidth="1"/>
    <col min="15" max="15" width="11.57421875" style="0" customWidth="1"/>
    <col min="20" max="20" width="10.00390625" style="0" bestFit="1" customWidth="1"/>
  </cols>
  <sheetData>
    <row r="1" s="3" customFormat="1" ht="15">
      <c r="T1" s="3" t="s">
        <v>162</v>
      </c>
    </row>
    <row r="2" spans="1:26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22"/>
      <c r="K2" s="22"/>
      <c r="L2" s="2"/>
      <c r="M2" s="2"/>
      <c r="N2" s="5"/>
      <c r="O2" s="5"/>
      <c r="P2" s="5"/>
      <c r="Q2" s="3"/>
      <c r="R2" s="40" t="s">
        <v>163</v>
      </c>
      <c r="S2" s="2"/>
      <c r="T2" s="6"/>
      <c r="U2" s="3"/>
      <c r="V2" s="3"/>
      <c r="W2" s="3"/>
      <c r="X2" s="3"/>
      <c r="Y2" s="3"/>
      <c r="Z2" s="5"/>
    </row>
    <row r="3" spans="1:26" ht="15.75" thickBot="1">
      <c r="A3" s="9" t="s">
        <v>1</v>
      </c>
      <c r="B3" s="9"/>
      <c r="C3" s="5"/>
      <c r="D3" s="5"/>
      <c r="E3" s="5"/>
      <c r="F3" s="5"/>
      <c r="G3" s="5"/>
      <c r="H3" s="5"/>
      <c r="I3" s="5"/>
      <c r="J3" s="7"/>
      <c r="K3" s="8"/>
      <c r="L3" s="2"/>
      <c r="M3" s="2"/>
      <c r="N3" s="5"/>
      <c r="O3" s="5"/>
      <c r="P3" s="5"/>
      <c r="Q3" s="3"/>
      <c r="R3" s="49" t="s">
        <v>164</v>
      </c>
      <c r="S3" s="49"/>
      <c r="T3" s="49"/>
      <c r="U3" s="49"/>
      <c r="V3" s="49"/>
      <c r="W3" s="49"/>
      <c r="X3" s="49"/>
      <c r="Y3" s="49"/>
      <c r="Z3" s="5"/>
    </row>
    <row r="4" spans="1:26" ht="15" customHeight="1">
      <c r="A4" s="41" t="s">
        <v>2</v>
      </c>
      <c r="B4" s="43" t="s">
        <v>3</v>
      </c>
      <c r="C4" s="45" t="s">
        <v>4</v>
      </c>
      <c r="D4" s="46"/>
      <c r="E4" s="47" t="s">
        <v>5</v>
      </c>
      <c r="F4" s="47" t="s">
        <v>6</v>
      </c>
      <c r="G4" s="70" t="s">
        <v>7</v>
      </c>
      <c r="H4" s="5"/>
      <c r="I4" s="9"/>
      <c r="J4" s="7"/>
      <c r="K4" s="10"/>
      <c r="L4" s="2"/>
      <c r="M4" s="2"/>
      <c r="N4" s="5"/>
      <c r="O4" s="5"/>
      <c r="P4" s="5"/>
      <c r="Q4" s="3"/>
      <c r="R4" s="49" t="s">
        <v>165</v>
      </c>
      <c r="S4" s="49"/>
      <c r="T4" s="49"/>
      <c r="U4" s="49"/>
      <c r="V4" s="49"/>
      <c r="W4" s="49"/>
      <c r="X4" s="49"/>
      <c r="Y4" s="49"/>
      <c r="Z4" s="5"/>
    </row>
    <row r="5" spans="1:26" ht="15.75" customHeight="1" thickBot="1">
      <c r="A5" s="42"/>
      <c r="B5" s="44"/>
      <c r="C5" s="27" t="s">
        <v>8</v>
      </c>
      <c r="D5" s="28" t="s">
        <v>9</v>
      </c>
      <c r="E5" s="48"/>
      <c r="F5" s="48"/>
      <c r="G5" s="71"/>
      <c r="H5" s="1"/>
      <c r="I5" s="11"/>
      <c r="J5" s="7"/>
      <c r="K5" s="7"/>
      <c r="L5" s="12"/>
      <c r="M5" s="12"/>
      <c r="N5" s="1"/>
      <c r="O5" s="1"/>
      <c r="P5" s="1"/>
      <c r="Q5" s="3"/>
      <c r="R5" s="50" t="s">
        <v>166</v>
      </c>
      <c r="S5" s="50"/>
      <c r="T5" s="50"/>
      <c r="U5" s="50"/>
      <c r="V5" s="50"/>
      <c r="W5" s="50"/>
      <c r="Z5" s="1"/>
    </row>
    <row r="6" spans="1:26" ht="15.75" thickBo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1"/>
      <c r="I6" s="11"/>
      <c r="J6" s="7"/>
      <c r="K6" s="7"/>
      <c r="L6" s="12"/>
      <c r="M6" s="12"/>
      <c r="N6" s="1"/>
      <c r="O6" s="1"/>
      <c r="P6" s="1"/>
      <c r="Q6" s="1"/>
      <c r="S6" s="3" t="s">
        <v>167</v>
      </c>
      <c r="T6" s="3"/>
      <c r="X6" s="3"/>
      <c r="Y6" s="3"/>
      <c r="Z6" s="1"/>
    </row>
    <row r="7" spans="1:26" ht="178.5" customHeight="1" thickBot="1">
      <c r="A7" s="13" t="s">
        <v>10</v>
      </c>
      <c r="B7" s="14" t="s">
        <v>11</v>
      </c>
      <c r="C7" s="14" t="s">
        <v>12</v>
      </c>
      <c r="D7" s="23" t="s">
        <v>13</v>
      </c>
      <c r="E7" s="14" t="s">
        <v>14</v>
      </c>
      <c r="F7" s="14" t="s">
        <v>15</v>
      </c>
      <c r="G7" s="15">
        <v>2013</v>
      </c>
      <c r="H7" s="1"/>
      <c r="I7" s="11"/>
      <c r="J7" s="7"/>
      <c r="K7" s="7"/>
      <c r="L7" s="12"/>
      <c r="M7" s="12"/>
      <c r="N7" s="1"/>
      <c r="O7" s="1"/>
      <c r="P7" s="1"/>
      <c r="Q7" s="1"/>
      <c r="R7" s="4"/>
      <c r="U7" s="3"/>
      <c r="V7" s="3"/>
      <c r="W7" s="3"/>
      <c r="X7" s="3"/>
      <c r="Y7" s="4"/>
      <c r="Z7" s="1"/>
    </row>
    <row r="8" spans="1:26" ht="15.75" thickBot="1">
      <c r="A8" s="9" t="s">
        <v>16</v>
      </c>
      <c r="B8" s="9"/>
      <c r="C8" s="5"/>
      <c r="D8" s="5"/>
      <c r="E8" s="5"/>
      <c r="F8" s="5"/>
      <c r="G8" s="5"/>
      <c r="H8" s="5"/>
      <c r="I8" s="5"/>
      <c r="J8" s="7"/>
      <c r="K8" s="10"/>
      <c r="L8" s="2"/>
      <c r="M8" s="2"/>
      <c r="N8" s="5"/>
      <c r="O8" s="5"/>
      <c r="P8" s="5"/>
      <c r="Q8" s="2"/>
      <c r="R8" s="5"/>
      <c r="S8" s="5"/>
      <c r="T8" s="2"/>
      <c r="U8" s="6"/>
      <c r="V8" s="5"/>
      <c r="W8" s="5"/>
      <c r="X8" s="5"/>
      <c r="Y8" s="5"/>
      <c r="Z8" s="5"/>
    </row>
    <row r="9" spans="1:26" ht="15">
      <c r="A9" s="41" t="s">
        <v>17</v>
      </c>
      <c r="B9" s="51" t="s">
        <v>18</v>
      </c>
      <c r="C9" s="68" t="s">
        <v>4</v>
      </c>
      <c r="D9" s="68"/>
      <c r="E9" s="68"/>
      <c r="F9" s="68"/>
      <c r="G9" s="68"/>
      <c r="H9" s="60" t="s">
        <v>19</v>
      </c>
      <c r="I9" s="66" t="s">
        <v>20</v>
      </c>
      <c r="J9" s="72" t="s">
        <v>21</v>
      </c>
      <c r="K9" s="74" t="s">
        <v>22</v>
      </c>
      <c r="L9" s="76" t="s">
        <v>23</v>
      </c>
      <c r="M9" s="76" t="s">
        <v>24</v>
      </c>
      <c r="N9" s="51" t="s">
        <v>25</v>
      </c>
      <c r="O9" s="51" t="s">
        <v>26</v>
      </c>
      <c r="P9" s="68" t="s">
        <v>27</v>
      </c>
      <c r="Q9" s="76" t="s">
        <v>28</v>
      </c>
      <c r="R9" s="62" t="s">
        <v>29</v>
      </c>
      <c r="S9" s="62" t="s">
        <v>30</v>
      </c>
      <c r="T9" s="64" t="s">
        <v>31</v>
      </c>
      <c r="U9" s="58" t="s">
        <v>32</v>
      </c>
      <c r="V9" s="58" t="s">
        <v>33</v>
      </c>
      <c r="W9" s="54" t="s">
        <v>34</v>
      </c>
      <c r="X9" s="51" t="s">
        <v>35</v>
      </c>
      <c r="Y9" s="54" t="s">
        <v>36</v>
      </c>
      <c r="Z9" s="56" t="s">
        <v>37</v>
      </c>
    </row>
    <row r="10" spans="1:26" ht="32.25" thickBot="1">
      <c r="A10" s="78"/>
      <c r="B10" s="52"/>
      <c r="C10" s="30" t="s">
        <v>38</v>
      </c>
      <c r="D10" s="30" t="s">
        <v>39</v>
      </c>
      <c r="E10" s="30" t="s">
        <v>40</v>
      </c>
      <c r="F10" s="30" t="s">
        <v>41</v>
      </c>
      <c r="G10" s="30" t="s">
        <v>42</v>
      </c>
      <c r="H10" s="61"/>
      <c r="I10" s="67"/>
      <c r="J10" s="73"/>
      <c r="K10" s="75"/>
      <c r="L10" s="77"/>
      <c r="M10" s="77"/>
      <c r="N10" s="52"/>
      <c r="O10" s="52"/>
      <c r="P10" s="69"/>
      <c r="Q10" s="77"/>
      <c r="R10" s="63"/>
      <c r="S10" s="63"/>
      <c r="T10" s="65"/>
      <c r="U10" s="59"/>
      <c r="V10" s="59"/>
      <c r="W10" s="55"/>
      <c r="X10" s="52"/>
      <c r="Y10" s="55"/>
      <c r="Z10" s="57"/>
    </row>
    <row r="11" spans="1:26" ht="15.75" thickBot="1">
      <c r="A11" s="29">
        <v>1</v>
      </c>
      <c r="B11" s="29">
        <v>2</v>
      </c>
      <c r="C11" s="31">
        <v>3</v>
      </c>
      <c r="D11" s="32">
        <v>4</v>
      </c>
      <c r="E11" s="31">
        <v>5</v>
      </c>
      <c r="F11" s="32">
        <v>6</v>
      </c>
      <c r="G11" s="31">
        <v>7</v>
      </c>
      <c r="H11" s="38">
        <v>8</v>
      </c>
      <c r="I11" s="39">
        <v>9</v>
      </c>
      <c r="J11" s="33">
        <v>10</v>
      </c>
      <c r="K11" s="33">
        <v>11</v>
      </c>
      <c r="L11" s="34">
        <v>12</v>
      </c>
      <c r="M11" s="35">
        <v>13</v>
      </c>
      <c r="N11" s="32">
        <v>14</v>
      </c>
      <c r="O11" s="32">
        <v>15</v>
      </c>
      <c r="P11" s="31">
        <v>16</v>
      </c>
      <c r="Q11" s="34">
        <v>17</v>
      </c>
      <c r="R11" s="32">
        <v>18</v>
      </c>
      <c r="S11" s="31">
        <v>19</v>
      </c>
      <c r="T11" s="35">
        <v>20</v>
      </c>
      <c r="U11" s="31">
        <v>21</v>
      </c>
      <c r="V11" s="32">
        <v>22</v>
      </c>
      <c r="W11" s="36" t="s">
        <v>43</v>
      </c>
      <c r="X11" s="32">
        <v>24</v>
      </c>
      <c r="Y11" s="36" t="s">
        <v>44</v>
      </c>
      <c r="Z11" s="32">
        <v>26</v>
      </c>
    </row>
    <row r="12" spans="1:26" ht="99.75" customHeight="1">
      <c r="A12" s="16">
        <v>1</v>
      </c>
      <c r="B12" s="24" t="s">
        <v>45</v>
      </c>
      <c r="C12" s="17" t="s">
        <v>46</v>
      </c>
      <c r="D12" s="17" t="s">
        <v>47</v>
      </c>
      <c r="E12" s="17" t="s">
        <v>48</v>
      </c>
      <c r="F12" s="24" t="s">
        <v>49</v>
      </c>
      <c r="G12" s="24" t="s">
        <v>50</v>
      </c>
      <c r="H12" s="24" t="s">
        <v>51</v>
      </c>
      <c r="I12" s="37" t="s">
        <v>52</v>
      </c>
      <c r="J12" s="18" t="s">
        <v>53</v>
      </c>
      <c r="K12" s="18" t="s">
        <v>53</v>
      </c>
      <c r="L12" s="18" t="s">
        <v>54</v>
      </c>
      <c r="M12" s="18" t="s">
        <v>54</v>
      </c>
      <c r="N12" s="19" t="s">
        <v>55</v>
      </c>
      <c r="O12" s="19" t="s">
        <v>56</v>
      </c>
      <c r="P12" s="24" t="s">
        <v>57</v>
      </c>
      <c r="Q12" s="26" t="s">
        <v>58</v>
      </c>
      <c r="R12" s="20">
        <v>1</v>
      </c>
      <c r="S12" s="20">
        <v>241071.43</v>
      </c>
      <c r="T12" s="21">
        <f>R12*S12</f>
        <v>241071.43</v>
      </c>
      <c r="U12" s="79">
        <f>T12*1.07</f>
        <v>257946.4301</v>
      </c>
      <c r="V12" s="79">
        <f>U12*1.07</f>
        <v>276002.680207</v>
      </c>
      <c r="W12" s="25" t="s">
        <v>59</v>
      </c>
      <c r="X12" s="16" t="s">
        <v>60</v>
      </c>
      <c r="Y12" s="17" t="s">
        <v>61</v>
      </c>
      <c r="Z12" s="16">
        <v>0</v>
      </c>
    </row>
    <row r="13" spans="1:26" ht="74.25" customHeight="1">
      <c r="A13" s="16">
        <v>2</v>
      </c>
      <c r="B13" s="24" t="s">
        <v>45</v>
      </c>
      <c r="C13" s="17" t="s">
        <v>46</v>
      </c>
      <c r="D13" s="17" t="s">
        <v>47</v>
      </c>
      <c r="E13" s="17" t="s">
        <v>48</v>
      </c>
      <c r="F13" s="24" t="s">
        <v>49</v>
      </c>
      <c r="G13" s="24" t="s">
        <v>50</v>
      </c>
      <c r="H13" s="24" t="s">
        <v>51</v>
      </c>
      <c r="I13" s="37" t="s">
        <v>62</v>
      </c>
      <c r="J13" s="18" t="s">
        <v>63</v>
      </c>
      <c r="K13" s="18" t="s">
        <v>63</v>
      </c>
      <c r="L13" s="18" t="s">
        <v>64</v>
      </c>
      <c r="M13" s="18" t="s">
        <v>64</v>
      </c>
      <c r="N13" s="19" t="s">
        <v>65</v>
      </c>
      <c r="O13" s="19" t="s">
        <v>66</v>
      </c>
      <c r="P13" s="24" t="s">
        <v>57</v>
      </c>
      <c r="Q13" s="26" t="s">
        <v>58</v>
      </c>
      <c r="R13" s="20">
        <v>1</v>
      </c>
      <c r="S13" s="20">
        <v>133928.57</v>
      </c>
      <c r="T13" s="21">
        <f aca="true" t="shared" si="0" ref="T13:T39">R13*S13</f>
        <v>133928.57</v>
      </c>
      <c r="U13" s="79">
        <f>T13*1.07</f>
        <v>143303.5699</v>
      </c>
      <c r="V13" s="79">
        <f>U13*1.07</f>
        <v>153334.819793</v>
      </c>
      <c r="W13" s="25" t="s">
        <v>59</v>
      </c>
      <c r="X13" s="16" t="s">
        <v>60</v>
      </c>
      <c r="Y13" s="17" t="s">
        <v>61</v>
      </c>
      <c r="Z13" s="16">
        <v>0</v>
      </c>
    </row>
    <row r="14" spans="1:26" ht="114.75" customHeight="1">
      <c r="A14" s="16">
        <v>3</v>
      </c>
      <c r="B14" s="24" t="s">
        <v>45</v>
      </c>
      <c r="C14" s="17" t="s">
        <v>46</v>
      </c>
      <c r="D14" s="17" t="s">
        <v>47</v>
      </c>
      <c r="E14" s="17" t="s">
        <v>48</v>
      </c>
      <c r="F14" s="24" t="s">
        <v>49</v>
      </c>
      <c r="G14" s="24" t="s">
        <v>50</v>
      </c>
      <c r="H14" s="24" t="s">
        <v>51</v>
      </c>
      <c r="I14" s="37" t="s">
        <v>67</v>
      </c>
      <c r="J14" s="18" t="s">
        <v>68</v>
      </c>
      <c r="K14" s="18" t="s">
        <v>68</v>
      </c>
      <c r="L14" s="18" t="s">
        <v>69</v>
      </c>
      <c r="M14" s="18" t="s">
        <v>69</v>
      </c>
      <c r="N14" s="19" t="s">
        <v>70</v>
      </c>
      <c r="O14" s="19" t="s">
        <v>71</v>
      </c>
      <c r="P14" s="24" t="s">
        <v>57</v>
      </c>
      <c r="Q14" s="26" t="s">
        <v>58</v>
      </c>
      <c r="R14" s="20">
        <v>1</v>
      </c>
      <c r="S14" s="20">
        <v>89285.71</v>
      </c>
      <c r="T14" s="21">
        <f t="shared" si="0"/>
        <v>89285.71</v>
      </c>
      <c r="U14" s="79">
        <f>T14*1.07</f>
        <v>95535.7097</v>
      </c>
      <c r="V14" s="79">
        <f>U14*1.07</f>
        <v>102223.209379</v>
      </c>
      <c r="W14" s="25" t="s">
        <v>59</v>
      </c>
      <c r="X14" s="16" t="s">
        <v>60</v>
      </c>
      <c r="Y14" s="17" t="s">
        <v>61</v>
      </c>
      <c r="Z14" s="16">
        <v>0</v>
      </c>
    </row>
    <row r="15" spans="1:26" ht="147" customHeight="1">
      <c r="A15" s="16">
        <v>4</v>
      </c>
      <c r="B15" s="24" t="s">
        <v>45</v>
      </c>
      <c r="C15" s="17" t="s">
        <v>46</v>
      </c>
      <c r="D15" s="17" t="s">
        <v>47</v>
      </c>
      <c r="E15" s="17" t="s">
        <v>48</v>
      </c>
      <c r="F15" s="24" t="s">
        <v>49</v>
      </c>
      <c r="G15" s="24" t="s">
        <v>50</v>
      </c>
      <c r="H15" s="24" t="s">
        <v>51</v>
      </c>
      <c r="I15" s="37" t="s">
        <v>72</v>
      </c>
      <c r="J15" s="18" t="s">
        <v>73</v>
      </c>
      <c r="K15" s="18" t="s">
        <v>73</v>
      </c>
      <c r="L15" s="18" t="s">
        <v>73</v>
      </c>
      <c r="M15" s="18" t="s">
        <v>73</v>
      </c>
      <c r="N15" s="19" t="s">
        <v>74</v>
      </c>
      <c r="O15" s="19" t="s">
        <v>75</v>
      </c>
      <c r="P15" s="24" t="s">
        <v>57</v>
      </c>
      <c r="Q15" s="26" t="s">
        <v>58</v>
      </c>
      <c r="R15" s="20">
        <v>1</v>
      </c>
      <c r="S15" s="20">
        <v>2214285.71</v>
      </c>
      <c r="T15" s="21">
        <f t="shared" si="0"/>
        <v>2214285.71</v>
      </c>
      <c r="U15" s="79">
        <f>T15*1.07</f>
        <v>2369285.7097</v>
      </c>
      <c r="V15" s="79">
        <f>U15*1.07</f>
        <v>2535135.709379</v>
      </c>
      <c r="W15" s="25" t="s">
        <v>59</v>
      </c>
      <c r="X15" s="16" t="s">
        <v>60</v>
      </c>
      <c r="Y15" s="17" t="s">
        <v>61</v>
      </c>
      <c r="Z15" s="16">
        <v>0</v>
      </c>
    </row>
    <row r="16" spans="1:26" ht="43.5" customHeight="1">
      <c r="A16" s="16">
        <v>5</v>
      </c>
      <c r="B16" s="24" t="s">
        <v>45</v>
      </c>
      <c r="C16" s="17" t="s">
        <v>46</v>
      </c>
      <c r="D16" s="17" t="s">
        <v>47</v>
      </c>
      <c r="E16" s="17" t="s">
        <v>48</v>
      </c>
      <c r="F16" s="24" t="s">
        <v>49</v>
      </c>
      <c r="G16" s="24" t="s">
        <v>50</v>
      </c>
      <c r="H16" s="24" t="s">
        <v>51</v>
      </c>
      <c r="I16" s="37" t="s">
        <v>76</v>
      </c>
      <c r="J16" s="18" t="s">
        <v>77</v>
      </c>
      <c r="K16" s="18" t="s">
        <v>77</v>
      </c>
      <c r="L16" s="18" t="s">
        <v>78</v>
      </c>
      <c r="M16" s="18" t="s">
        <v>78</v>
      </c>
      <c r="N16" s="19" t="s">
        <v>79</v>
      </c>
      <c r="O16" s="19" t="s">
        <v>80</v>
      </c>
      <c r="P16" s="24" t="s">
        <v>57</v>
      </c>
      <c r="Q16" s="26" t="s">
        <v>58</v>
      </c>
      <c r="R16" s="20">
        <v>1</v>
      </c>
      <c r="S16" s="20">
        <v>1339285.71</v>
      </c>
      <c r="T16" s="21">
        <f t="shared" si="0"/>
        <v>1339285.71</v>
      </c>
      <c r="U16" s="79">
        <f>T16*1.07</f>
        <v>1433035.7097</v>
      </c>
      <c r="V16" s="79">
        <f>U16*1.07</f>
        <v>1533348.2093790001</v>
      </c>
      <c r="W16" s="25" t="s">
        <v>59</v>
      </c>
      <c r="X16" s="16" t="s">
        <v>60</v>
      </c>
      <c r="Y16" s="17" t="s">
        <v>61</v>
      </c>
      <c r="Z16" s="16">
        <v>0</v>
      </c>
    </row>
    <row r="17" spans="1:26" ht="52.5" customHeight="1">
      <c r="A17" s="16">
        <v>6</v>
      </c>
      <c r="B17" s="24" t="s">
        <v>45</v>
      </c>
      <c r="C17" s="17" t="s">
        <v>46</v>
      </c>
      <c r="D17" s="17" t="s">
        <v>47</v>
      </c>
      <c r="E17" s="17" t="s">
        <v>48</v>
      </c>
      <c r="F17" s="24" t="s">
        <v>81</v>
      </c>
      <c r="G17" s="24" t="s">
        <v>50</v>
      </c>
      <c r="H17" s="24" t="s">
        <v>51</v>
      </c>
      <c r="I17" s="37" t="s">
        <v>82</v>
      </c>
      <c r="J17" s="18" t="s">
        <v>83</v>
      </c>
      <c r="K17" s="18" t="s">
        <v>83</v>
      </c>
      <c r="L17" s="18" t="s">
        <v>83</v>
      </c>
      <c r="M17" s="18" t="s">
        <v>83</v>
      </c>
      <c r="N17" s="19" t="s">
        <v>84</v>
      </c>
      <c r="O17" s="19" t="s">
        <v>85</v>
      </c>
      <c r="P17" s="24" t="s">
        <v>57</v>
      </c>
      <c r="Q17" s="26" t="s">
        <v>58</v>
      </c>
      <c r="R17" s="20">
        <v>1</v>
      </c>
      <c r="S17" s="20">
        <v>1110714.29</v>
      </c>
      <c r="T17" s="21">
        <f t="shared" si="0"/>
        <v>1110714.29</v>
      </c>
      <c r="U17" s="79">
        <f>T17*1.07</f>
        <v>1188464.2903</v>
      </c>
      <c r="V17" s="79">
        <f>U17*1.07</f>
        <v>1271656.790621</v>
      </c>
      <c r="W17" s="25" t="s">
        <v>59</v>
      </c>
      <c r="X17" s="16" t="s">
        <v>60</v>
      </c>
      <c r="Y17" s="17" t="s">
        <v>61</v>
      </c>
      <c r="Z17" s="16">
        <v>0</v>
      </c>
    </row>
    <row r="18" spans="1:26" ht="57">
      <c r="A18" s="16">
        <v>7</v>
      </c>
      <c r="B18" s="24" t="s">
        <v>45</v>
      </c>
      <c r="C18" s="17" t="s">
        <v>46</v>
      </c>
      <c r="D18" s="17" t="s">
        <v>47</v>
      </c>
      <c r="E18" s="17" t="s">
        <v>48</v>
      </c>
      <c r="F18" s="24" t="s">
        <v>81</v>
      </c>
      <c r="G18" s="24" t="s">
        <v>50</v>
      </c>
      <c r="H18" s="24" t="s">
        <v>51</v>
      </c>
      <c r="I18" s="37" t="s">
        <v>86</v>
      </c>
      <c r="J18" s="18" t="s">
        <v>87</v>
      </c>
      <c r="K18" s="18" t="s">
        <v>87</v>
      </c>
      <c r="L18" s="18" t="s">
        <v>87</v>
      </c>
      <c r="M18" s="18" t="s">
        <v>87</v>
      </c>
      <c r="N18" s="19" t="s">
        <v>88</v>
      </c>
      <c r="O18" s="19" t="s">
        <v>89</v>
      </c>
      <c r="P18" s="24" t="s">
        <v>57</v>
      </c>
      <c r="Q18" s="26" t="s">
        <v>58</v>
      </c>
      <c r="R18" s="20">
        <v>1</v>
      </c>
      <c r="S18" s="20">
        <v>17857.14</v>
      </c>
      <c r="T18" s="21">
        <f t="shared" si="0"/>
        <v>17857.14</v>
      </c>
      <c r="U18" s="79">
        <f>T18*1.07</f>
        <v>19107.1398</v>
      </c>
      <c r="V18" s="79">
        <f>U18*1.07</f>
        <v>20444.639586</v>
      </c>
      <c r="W18" s="25" t="s">
        <v>59</v>
      </c>
      <c r="X18" s="16" t="s">
        <v>60</v>
      </c>
      <c r="Y18" s="17" t="s">
        <v>61</v>
      </c>
      <c r="Z18" s="16">
        <v>0</v>
      </c>
    </row>
    <row r="19" spans="1:26" ht="36.75" customHeight="1">
      <c r="A19" s="16">
        <v>8</v>
      </c>
      <c r="B19" s="24" t="s">
        <v>45</v>
      </c>
      <c r="C19" s="17" t="s">
        <v>46</v>
      </c>
      <c r="D19" s="17" t="s">
        <v>47</v>
      </c>
      <c r="E19" s="17" t="s">
        <v>48</v>
      </c>
      <c r="F19" s="24" t="s">
        <v>90</v>
      </c>
      <c r="G19" s="24" t="s">
        <v>50</v>
      </c>
      <c r="H19" s="24" t="s">
        <v>51</v>
      </c>
      <c r="I19" s="37" t="s">
        <v>91</v>
      </c>
      <c r="J19" s="18" t="s">
        <v>92</v>
      </c>
      <c r="K19" s="18" t="s">
        <v>92</v>
      </c>
      <c r="L19" s="18" t="s">
        <v>93</v>
      </c>
      <c r="M19" s="18" t="s">
        <v>93</v>
      </c>
      <c r="N19" s="19" t="s">
        <v>94</v>
      </c>
      <c r="O19" s="19" t="s">
        <v>95</v>
      </c>
      <c r="P19" s="24" t="s">
        <v>57</v>
      </c>
      <c r="Q19" s="26" t="s">
        <v>58</v>
      </c>
      <c r="R19" s="20">
        <v>1</v>
      </c>
      <c r="S19" s="20">
        <v>269200</v>
      </c>
      <c r="T19" s="21">
        <f t="shared" si="0"/>
        <v>269200</v>
      </c>
      <c r="U19" s="79">
        <f>T19*1.07</f>
        <v>288044</v>
      </c>
      <c r="V19" s="79">
        <f>U19*1.07</f>
        <v>308207.08</v>
      </c>
      <c r="W19" s="25" t="s">
        <v>59</v>
      </c>
      <c r="X19" s="16" t="s">
        <v>60</v>
      </c>
      <c r="Y19" s="17" t="s">
        <v>61</v>
      </c>
      <c r="Z19" s="16">
        <v>0</v>
      </c>
    </row>
    <row r="20" spans="1:26" s="5" customFormat="1" ht="36" customHeight="1">
      <c r="A20" s="16">
        <v>9</v>
      </c>
      <c r="B20" s="24" t="s">
        <v>45</v>
      </c>
      <c r="C20" s="17" t="s">
        <v>46</v>
      </c>
      <c r="D20" s="17" t="s">
        <v>47</v>
      </c>
      <c r="E20" s="17" t="s">
        <v>168</v>
      </c>
      <c r="F20" s="24" t="s">
        <v>90</v>
      </c>
      <c r="G20" s="24" t="s">
        <v>50</v>
      </c>
      <c r="H20" s="24" t="s">
        <v>51</v>
      </c>
      <c r="I20" s="37" t="s">
        <v>91</v>
      </c>
      <c r="J20" s="18" t="s">
        <v>92</v>
      </c>
      <c r="K20" s="18" t="s">
        <v>92</v>
      </c>
      <c r="L20" s="18" t="s">
        <v>93</v>
      </c>
      <c r="M20" s="18" t="s">
        <v>93</v>
      </c>
      <c r="N20" s="19" t="s">
        <v>94</v>
      </c>
      <c r="O20" s="19" t="s">
        <v>95</v>
      </c>
      <c r="P20" s="24" t="s">
        <v>57</v>
      </c>
      <c r="Q20" s="26" t="s">
        <v>58</v>
      </c>
      <c r="R20" s="20">
        <v>1</v>
      </c>
      <c r="S20" s="20">
        <v>9000</v>
      </c>
      <c r="T20" s="21">
        <f>R20*S20</f>
        <v>9000</v>
      </c>
      <c r="U20" s="79">
        <f>T20*1.07</f>
        <v>9630</v>
      </c>
      <c r="V20" s="79">
        <f>U20*1.07</f>
        <v>10304.1</v>
      </c>
      <c r="W20" s="25" t="s">
        <v>59</v>
      </c>
      <c r="X20" s="16" t="s">
        <v>60</v>
      </c>
      <c r="Y20" s="17" t="s">
        <v>61</v>
      </c>
      <c r="Z20" s="16">
        <v>0</v>
      </c>
    </row>
    <row r="21" spans="1:26" s="5" customFormat="1" ht="32.25" customHeight="1">
      <c r="A21" s="16">
        <v>10</v>
      </c>
      <c r="B21" s="24" t="s">
        <v>45</v>
      </c>
      <c r="C21" s="17" t="s">
        <v>46</v>
      </c>
      <c r="D21" s="17" t="s">
        <v>169</v>
      </c>
      <c r="E21" s="17" t="s">
        <v>168</v>
      </c>
      <c r="F21" s="24" t="s">
        <v>90</v>
      </c>
      <c r="G21" s="24" t="s">
        <v>50</v>
      </c>
      <c r="H21" s="24" t="s">
        <v>51</v>
      </c>
      <c r="I21" s="37" t="s">
        <v>91</v>
      </c>
      <c r="J21" s="18" t="s">
        <v>92</v>
      </c>
      <c r="K21" s="18" t="s">
        <v>92</v>
      </c>
      <c r="L21" s="18" t="s">
        <v>93</v>
      </c>
      <c r="M21" s="18" t="s">
        <v>93</v>
      </c>
      <c r="N21" s="19" t="s">
        <v>94</v>
      </c>
      <c r="O21" s="19" t="s">
        <v>95</v>
      </c>
      <c r="P21" s="24" t="s">
        <v>57</v>
      </c>
      <c r="Q21" s="26" t="s">
        <v>58</v>
      </c>
      <c r="R21" s="20">
        <v>1</v>
      </c>
      <c r="S21" s="20">
        <v>12000</v>
      </c>
      <c r="T21" s="21">
        <f>R21*S21</f>
        <v>12000</v>
      </c>
      <c r="U21" s="79">
        <f>T21*1.07</f>
        <v>12840</v>
      </c>
      <c r="V21" s="79">
        <f>U21*1.07</f>
        <v>13738.800000000001</v>
      </c>
      <c r="W21" s="25" t="s">
        <v>59</v>
      </c>
      <c r="X21" s="16" t="s">
        <v>60</v>
      </c>
      <c r="Y21" s="17" t="s">
        <v>61</v>
      </c>
      <c r="Z21" s="16">
        <v>0</v>
      </c>
    </row>
    <row r="22" spans="1:26" s="5" customFormat="1" ht="35.25" customHeight="1">
      <c r="A22" s="16">
        <v>11</v>
      </c>
      <c r="B22" s="24" t="s">
        <v>45</v>
      </c>
      <c r="C22" s="17" t="s">
        <v>46</v>
      </c>
      <c r="D22" s="17" t="s">
        <v>170</v>
      </c>
      <c r="E22" s="17" t="s">
        <v>171</v>
      </c>
      <c r="F22" s="24" t="s">
        <v>90</v>
      </c>
      <c r="G22" s="24" t="s">
        <v>50</v>
      </c>
      <c r="H22" s="24" t="s">
        <v>51</v>
      </c>
      <c r="I22" s="37" t="s">
        <v>91</v>
      </c>
      <c r="J22" s="18" t="s">
        <v>92</v>
      </c>
      <c r="K22" s="18" t="s">
        <v>92</v>
      </c>
      <c r="L22" s="18" t="s">
        <v>93</v>
      </c>
      <c r="M22" s="18" t="s">
        <v>93</v>
      </c>
      <c r="N22" s="19" t="s">
        <v>94</v>
      </c>
      <c r="O22" s="19" t="s">
        <v>95</v>
      </c>
      <c r="P22" s="24" t="s">
        <v>57</v>
      </c>
      <c r="Q22" s="26" t="s">
        <v>58</v>
      </c>
      <c r="R22" s="20">
        <v>1</v>
      </c>
      <c r="S22" s="20">
        <v>3000</v>
      </c>
      <c r="T22" s="21">
        <f>R22*S22</f>
        <v>3000</v>
      </c>
      <c r="U22" s="79">
        <f>T22*1.07</f>
        <v>3210</v>
      </c>
      <c r="V22" s="79">
        <f>U22*1.07</f>
        <v>3434.7000000000003</v>
      </c>
      <c r="W22" s="25" t="s">
        <v>59</v>
      </c>
      <c r="X22" s="16" t="s">
        <v>60</v>
      </c>
      <c r="Y22" s="17" t="s">
        <v>61</v>
      </c>
      <c r="Z22" s="16">
        <v>0</v>
      </c>
    </row>
    <row r="23" spans="1:26" ht="126" customHeight="1">
      <c r="A23" s="16">
        <v>12</v>
      </c>
      <c r="B23" s="24" t="s">
        <v>45</v>
      </c>
      <c r="C23" s="17" t="s">
        <v>46</v>
      </c>
      <c r="D23" s="17" t="s">
        <v>47</v>
      </c>
      <c r="E23" s="17" t="s">
        <v>48</v>
      </c>
      <c r="F23" s="24" t="s">
        <v>90</v>
      </c>
      <c r="G23" s="24" t="s">
        <v>50</v>
      </c>
      <c r="H23" s="24" t="s">
        <v>51</v>
      </c>
      <c r="I23" s="37" t="s">
        <v>96</v>
      </c>
      <c r="J23" s="18" t="s">
        <v>97</v>
      </c>
      <c r="K23" s="18" t="s">
        <v>97</v>
      </c>
      <c r="L23" s="18" t="s">
        <v>98</v>
      </c>
      <c r="M23" s="18" t="s">
        <v>98</v>
      </c>
      <c r="N23" s="19" t="s">
        <v>99</v>
      </c>
      <c r="O23" s="19" t="s">
        <v>99</v>
      </c>
      <c r="P23" s="24" t="s">
        <v>57</v>
      </c>
      <c r="Q23" s="26" t="s">
        <v>58</v>
      </c>
      <c r="R23" s="20">
        <v>1</v>
      </c>
      <c r="S23" s="20">
        <v>60000</v>
      </c>
      <c r="T23" s="21">
        <f t="shared" si="0"/>
        <v>60000</v>
      </c>
      <c r="U23" s="79">
        <f>T23*1.07</f>
        <v>64200.00000000001</v>
      </c>
      <c r="V23" s="79">
        <f>U23*1.07</f>
        <v>68694.00000000001</v>
      </c>
      <c r="W23" s="25" t="s">
        <v>59</v>
      </c>
      <c r="X23" s="16" t="s">
        <v>60</v>
      </c>
      <c r="Y23" s="17" t="s">
        <v>61</v>
      </c>
      <c r="Z23" s="16">
        <v>0</v>
      </c>
    </row>
    <row r="24" spans="1:26" ht="89.25" customHeight="1">
      <c r="A24" s="16">
        <v>13</v>
      </c>
      <c r="B24" s="24" t="s">
        <v>45</v>
      </c>
      <c r="C24" s="17" t="s">
        <v>46</v>
      </c>
      <c r="D24" s="17" t="s">
        <v>47</v>
      </c>
      <c r="E24" s="17" t="s">
        <v>48</v>
      </c>
      <c r="F24" s="24" t="s">
        <v>90</v>
      </c>
      <c r="G24" s="24" t="s">
        <v>50</v>
      </c>
      <c r="H24" s="24" t="s">
        <v>51</v>
      </c>
      <c r="I24" s="37" t="s">
        <v>100</v>
      </c>
      <c r="J24" s="18" t="s">
        <v>101</v>
      </c>
      <c r="K24" s="18" t="s">
        <v>101</v>
      </c>
      <c r="L24" s="18" t="s">
        <v>102</v>
      </c>
      <c r="M24" s="18" t="s">
        <v>102</v>
      </c>
      <c r="N24" s="19" t="s">
        <v>103</v>
      </c>
      <c r="O24" s="19" t="s">
        <v>104</v>
      </c>
      <c r="P24" s="24" t="s">
        <v>57</v>
      </c>
      <c r="Q24" s="26" t="s">
        <v>58</v>
      </c>
      <c r="R24" s="20">
        <v>1</v>
      </c>
      <c r="S24" s="20">
        <v>321428.57</v>
      </c>
      <c r="T24" s="21">
        <f t="shared" si="0"/>
        <v>321428.57</v>
      </c>
      <c r="U24" s="79">
        <f>T24*1.07</f>
        <v>343928.5699</v>
      </c>
      <c r="V24" s="79">
        <f>U24*1.07</f>
        <v>368003.569793</v>
      </c>
      <c r="W24" s="25" t="s">
        <v>59</v>
      </c>
      <c r="X24" s="16" t="s">
        <v>60</v>
      </c>
      <c r="Y24" s="17" t="s">
        <v>61</v>
      </c>
      <c r="Z24" s="16">
        <v>0</v>
      </c>
    </row>
    <row r="25" spans="1:26" ht="51" customHeight="1">
      <c r="A25" s="16">
        <v>14</v>
      </c>
      <c r="B25" s="24" t="s">
        <v>45</v>
      </c>
      <c r="C25" s="17" t="s">
        <v>46</v>
      </c>
      <c r="D25" s="17" t="s">
        <v>47</v>
      </c>
      <c r="E25" s="17" t="s">
        <v>48</v>
      </c>
      <c r="F25" s="24" t="s">
        <v>90</v>
      </c>
      <c r="G25" s="24" t="s">
        <v>50</v>
      </c>
      <c r="H25" s="24" t="s">
        <v>51</v>
      </c>
      <c r="I25" s="37" t="s">
        <v>105</v>
      </c>
      <c r="J25" s="18" t="s">
        <v>106</v>
      </c>
      <c r="K25" s="18" t="s">
        <v>106</v>
      </c>
      <c r="L25" s="18" t="s">
        <v>107</v>
      </c>
      <c r="M25" s="18" t="s">
        <v>107</v>
      </c>
      <c r="N25" s="19" t="s">
        <v>108</v>
      </c>
      <c r="O25" s="19" t="s">
        <v>109</v>
      </c>
      <c r="P25" s="24" t="s">
        <v>57</v>
      </c>
      <c r="Q25" s="26" t="s">
        <v>58</v>
      </c>
      <c r="R25" s="20">
        <v>1</v>
      </c>
      <c r="S25" s="20">
        <v>267857.14</v>
      </c>
      <c r="T25" s="21">
        <f t="shared" si="0"/>
        <v>267857.14</v>
      </c>
      <c r="U25" s="79">
        <f>T25*1.07</f>
        <v>286607.1398</v>
      </c>
      <c r="V25" s="79">
        <f>U25*1.07</f>
        <v>306669.639586</v>
      </c>
      <c r="W25" s="25" t="s">
        <v>59</v>
      </c>
      <c r="X25" s="16" t="s">
        <v>60</v>
      </c>
      <c r="Y25" s="17" t="s">
        <v>61</v>
      </c>
      <c r="Z25" s="16">
        <v>0</v>
      </c>
    </row>
    <row r="26" spans="1:26" ht="53.25" customHeight="1">
      <c r="A26" s="16">
        <v>15</v>
      </c>
      <c r="B26" s="24" t="s">
        <v>45</v>
      </c>
      <c r="C26" s="17" t="s">
        <v>46</v>
      </c>
      <c r="D26" s="17" t="s">
        <v>47</v>
      </c>
      <c r="E26" s="17" t="s">
        <v>48</v>
      </c>
      <c r="F26" s="24" t="s">
        <v>90</v>
      </c>
      <c r="G26" s="24" t="s">
        <v>50</v>
      </c>
      <c r="H26" s="24" t="s">
        <v>51</v>
      </c>
      <c r="I26" s="37" t="s">
        <v>110</v>
      </c>
      <c r="J26" s="18" t="s">
        <v>111</v>
      </c>
      <c r="K26" s="18" t="s">
        <v>111</v>
      </c>
      <c r="L26" s="18" t="s">
        <v>112</v>
      </c>
      <c r="M26" s="18" t="s">
        <v>112</v>
      </c>
      <c r="N26" s="19" t="s">
        <v>113</v>
      </c>
      <c r="O26" s="19" t="s">
        <v>113</v>
      </c>
      <c r="P26" s="24" t="s">
        <v>57</v>
      </c>
      <c r="Q26" s="26" t="s">
        <v>58</v>
      </c>
      <c r="R26" s="20">
        <v>1</v>
      </c>
      <c r="S26" s="20">
        <v>89285.71</v>
      </c>
      <c r="T26" s="21">
        <f t="shared" si="0"/>
        <v>89285.71</v>
      </c>
      <c r="U26" s="79">
        <f>T26*1.07</f>
        <v>95535.7097</v>
      </c>
      <c r="V26" s="79">
        <f>U26*1.07</f>
        <v>102223.209379</v>
      </c>
      <c r="W26" s="25" t="s">
        <v>59</v>
      </c>
      <c r="X26" s="16" t="s">
        <v>60</v>
      </c>
      <c r="Y26" s="17" t="s">
        <v>61</v>
      </c>
      <c r="Z26" s="16">
        <v>0</v>
      </c>
    </row>
    <row r="27" spans="1:26" ht="97.5" customHeight="1">
      <c r="A27" s="16">
        <v>16</v>
      </c>
      <c r="B27" s="24" t="s">
        <v>45</v>
      </c>
      <c r="C27" s="17" t="s">
        <v>46</v>
      </c>
      <c r="D27" s="17" t="s">
        <v>47</v>
      </c>
      <c r="E27" s="17" t="s">
        <v>48</v>
      </c>
      <c r="F27" s="24" t="s">
        <v>90</v>
      </c>
      <c r="G27" s="24" t="s">
        <v>50</v>
      </c>
      <c r="H27" s="24" t="s">
        <v>51</v>
      </c>
      <c r="I27" s="37" t="s">
        <v>114</v>
      </c>
      <c r="J27" s="18" t="s">
        <v>115</v>
      </c>
      <c r="K27" s="18" t="s">
        <v>115</v>
      </c>
      <c r="L27" s="18" t="s">
        <v>115</v>
      </c>
      <c r="M27" s="18" t="s">
        <v>115</v>
      </c>
      <c r="N27" s="19" t="s">
        <v>116</v>
      </c>
      <c r="O27" s="19" t="s">
        <v>117</v>
      </c>
      <c r="P27" s="24" t="s">
        <v>57</v>
      </c>
      <c r="Q27" s="26" t="s">
        <v>58</v>
      </c>
      <c r="R27" s="20">
        <v>1</v>
      </c>
      <c r="S27" s="20">
        <v>190000</v>
      </c>
      <c r="T27" s="21">
        <f t="shared" si="0"/>
        <v>190000</v>
      </c>
      <c r="U27" s="79">
        <f>T27*1.07</f>
        <v>203300</v>
      </c>
      <c r="V27" s="79">
        <f>U27*1.07</f>
        <v>217531</v>
      </c>
      <c r="W27" s="25" t="s">
        <v>118</v>
      </c>
      <c r="X27" s="16" t="s">
        <v>60</v>
      </c>
      <c r="Y27" s="17" t="s">
        <v>61</v>
      </c>
      <c r="Z27" s="16">
        <v>0</v>
      </c>
    </row>
    <row r="28" spans="1:26" ht="50.25" customHeight="1">
      <c r="A28" s="16">
        <v>17</v>
      </c>
      <c r="B28" s="24" t="s">
        <v>45</v>
      </c>
      <c r="C28" s="17" t="s">
        <v>46</v>
      </c>
      <c r="D28" s="17" t="s">
        <v>47</v>
      </c>
      <c r="E28" s="17" t="s">
        <v>48</v>
      </c>
      <c r="F28" s="24" t="s">
        <v>90</v>
      </c>
      <c r="G28" s="24" t="s">
        <v>50</v>
      </c>
      <c r="H28" s="24" t="s">
        <v>51</v>
      </c>
      <c r="I28" s="37" t="s">
        <v>179</v>
      </c>
      <c r="J28" s="18" t="s">
        <v>180</v>
      </c>
      <c r="K28" s="18" t="s">
        <v>180</v>
      </c>
      <c r="L28" s="18" t="s">
        <v>180</v>
      </c>
      <c r="M28" s="18" t="s">
        <v>180</v>
      </c>
      <c r="N28" s="19" t="s">
        <v>119</v>
      </c>
      <c r="O28" s="19" t="s">
        <v>120</v>
      </c>
      <c r="P28" s="24" t="s">
        <v>57</v>
      </c>
      <c r="Q28" s="26" t="s">
        <v>58</v>
      </c>
      <c r="R28" s="20">
        <v>1</v>
      </c>
      <c r="S28" s="80">
        <v>100000</v>
      </c>
      <c r="T28" s="21">
        <f t="shared" si="0"/>
        <v>100000</v>
      </c>
      <c r="U28" s="79">
        <f>T28*1.07</f>
        <v>107000</v>
      </c>
      <c r="V28" s="79">
        <f>U28*1.07</f>
        <v>114490</v>
      </c>
      <c r="W28" s="25" t="s">
        <v>121</v>
      </c>
      <c r="X28" s="16" t="s">
        <v>60</v>
      </c>
      <c r="Y28" s="17" t="s">
        <v>61</v>
      </c>
      <c r="Z28" s="16">
        <v>0</v>
      </c>
    </row>
    <row r="29" spans="1:26" ht="47.25" customHeight="1">
      <c r="A29" s="16">
        <v>18</v>
      </c>
      <c r="B29" s="24" t="s">
        <v>45</v>
      </c>
      <c r="C29" s="17" t="s">
        <v>46</v>
      </c>
      <c r="D29" s="17" t="s">
        <v>47</v>
      </c>
      <c r="E29" s="17" t="s">
        <v>48</v>
      </c>
      <c r="F29" s="24" t="s">
        <v>90</v>
      </c>
      <c r="G29" s="24" t="s">
        <v>50</v>
      </c>
      <c r="H29" s="24" t="s">
        <v>51</v>
      </c>
      <c r="I29" s="37" t="s">
        <v>122</v>
      </c>
      <c r="J29" s="18" t="s">
        <v>123</v>
      </c>
      <c r="K29" s="18" t="s">
        <v>123</v>
      </c>
      <c r="L29" s="18" t="s">
        <v>124</v>
      </c>
      <c r="M29" s="18" t="s">
        <v>124</v>
      </c>
      <c r="N29" s="19" t="s">
        <v>125</v>
      </c>
      <c r="O29" s="19" t="s">
        <v>126</v>
      </c>
      <c r="P29" s="24" t="s">
        <v>57</v>
      </c>
      <c r="Q29" s="26" t="s">
        <v>58</v>
      </c>
      <c r="R29" s="20">
        <v>1</v>
      </c>
      <c r="S29" s="20">
        <v>44642.86</v>
      </c>
      <c r="T29" s="21">
        <f t="shared" si="0"/>
        <v>44642.86</v>
      </c>
      <c r="U29" s="79">
        <f>T29*1.07</f>
        <v>47767.8602</v>
      </c>
      <c r="V29" s="79">
        <f>U29*1.07</f>
        <v>51111.610414</v>
      </c>
      <c r="W29" s="25" t="s">
        <v>127</v>
      </c>
      <c r="X29" s="16" t="s">
        <v>60</v>
      </c>
      <c r="Y29" s="17" t="s">
        <v>61</v>
      </c>
      <c r="Z29" s="16">
        <v>0</v>
      </c>
    </row>
    <row r="30" spans="1:26" ht="38.25" customHeight="1">
      <c r="A30" s="16">
        <v>19</v>
      </c>
      <c r="B30" s="24" t="s">
        <v>45</v>
      </c>
      <c r="C30" s="17" t="s">
        <v>46</v>
      </c>
      <c r="D30" s="17" t="s">
        <v>47</v>
      </c>
      <c r="E30" s="17" t="s">
        <v>48</v>
      </c>
      <c r="F30" s="24" t="s">
        <v>90</v>
      </c>
      <c r="G30" s="24" t="s">
        <v>50</v>
      </c>
      <c r="H30" s="24" t="s">
        <v>51</v>
      </c>
      <c r="I30" s="37" t="s">
        <v>128</v>
      </c>
      <c r="J30" s="18" t="s">
        <v>129</v>
      </c>
      <c r="K30" s="18" t="s">
        <v>129</v>
      </c>
      <c r="L30" s="18" t="s">
        <v>130</v>
      </c>
      <c r="M30" s="18" t="s">
        <v>130</v>
      </c>
      <c r="N30" s="19" t="s">
        <v>131</v>
      </c>
      <c r="O30" s="19" t="s">
        <v>131</v>
      </c>
      <c r="P30" s="24" t="s">
        <v>57</v>
      </c>
      <c r="Q30" s="26" t="s">
        <v>58</v>
      </c>
      <c r="R30" s="20">
        <v>1</v>
      </c>
      <c r="S30" s="20">
        <v>100000</v>
      </c>
      <c r="T30" s="21">
        <f t="shared" si="0"/>
        <v>100000</v>
      </c>
      <c r="U30" s="79">
        <f>T30*1.07</f>
        <v>107000</v>
      </c>
      <c r="V30" s="79">
        <f>U30*1.07</f>
        <v>114490</v>
      </c>
      <c r="W30" s="25" t="s">
        <v>127</v>
      </c>
      <c r="X30" s="16" t="s">
        <v>60</v>
      </c>
      <c r="Y30" s="17" t="s">
        <v>61</v>
      </c>
      <c r="Z30" s="16">
        <v>0</v>
      </c>
    </row>
    <row r="31" spans="1:26" ht="52.5" customHeight="1">
      <c r="A31" s="16">
        <v>20</v>
      </c>
      <c r="B31" s="24" t="s">
        <v>45</v>
      </c>
      <c r="C31" s="17" t="s">
        <v>46</v>
      </c>
      <c r="D31" s="17" t="s">
        <v>47</v>
      </c>
      <c r="E31" s="17" t="s">
        <v>48</v>
      </c>
      <c r="F31" s="24" t="s">
        <v>90</v>
      </c>
      <c r="G31" s="24" t="s">
        <v>50</v>
      </c>
      <c r="H31" s="24" t="s">
        <v>51</v>
      </c>
      <c r="I31" s="37" t="s">
        <v>132</v>
      </c>
      <c r="J31" s="18" t="s">
        <v>133</v>
      </c>
      <c r="K31" s="18" t="s">
        <v>133</v>
      </c>
      <c r="L31" s="18" t="s">
        <v>133</v>
      </c>
      <c r="M31" s="18" t="s">
        <v>133</v>
      </c>
      <c r="N31" s="19" t="s">
        <v>134</v>
      </c>
      <c r="O31" s="19" t="s">
        <v>134</v>
      </c>
      <c r="P31" s="24" t="s">
        <v>57</v>
      </c>
      <c r="Q31" s="26" t="s">
        <v>58</v>
      </c>
      <c r="R31" s="20">
        <v>1</v>
      </c>
      <c r="S31" s="20">
        <v>89285.71</v>
      </c>
      <c r="T31" s="21">
        <f t="shared" si="0"/>
        <v>89285.71</v>
      </c>
      <c r="U31" s="79">
        <f>T31*1.07</f>
        <v>95535.7097</v>
      </c>
      <c r="V31" s="79">
        <f>U31*1.07</f>
        <v>102223.209379</v>
      </c>
      <c r="W31" s="25" t="s">
        <v>127</v>
      </c>
      <c r="X31" s="16" t="s">
        <v>60</v>
      </c>
      <c r="Y31" s="17" t="s">
        <v>61</v>
      </c>
      <c r="Z31" s="16">
        <v>0</v>
      </c>
    </row>
    <row r="32" spans="1:26" ht="45" customHeight="1">
      <c r="A32" s="16">
        <v>21</v>
      </c>
      <c r="B32" s="24" t="s">
        <v>45</v>
      </c>
      <c r="C32" s="17" t="s">
        <v>46</v>
      </c>
      <c r="D32" s="17" t="s">
        <v>47</v>
      </c>
      <c r="E32" s="17" t="s">
        <v>48</v>
      </c>
      <c r="F32" s="24" t="s">
        <v>90</v>
      </c>
      <c r="G32" s="24" t="s">
        <v>50</v>
      </c>
      <c r="H32" s="24" t="s">
        <v>51</v>
      </c>
      <c r="I32" s="37" t="s">
        <v>172</v>
      </c>
      <c r="J32" s="18" t="s">
        <v>173</v>
      </c>
      <c r="K32" s="18" t="s">
        <v>173</v>
      </c>
      <c r="L32" s="18" t="s">
        <v>174</v>
      </c>
      <c r="M32" s="18" t="s">
        <v>174</v>
      </c>
      <c r="N32" s="19" t="s">
        <v>175</v>
      </c>
      <c r="O32" s="19" t="s">
        <v>176</v>
      </c>
      <c r="P32" s="24" t="s">
        <v>57</v>
      </c>
      <c r="Q32" s="26" t="s">
        <v>58</v>
      </c>
      <c r="R32" s="20">
        <v>1</v>
      </c>
      <c r="S32" s="20">
        <v>80000</v>
      </c>
      <c r="T32" s="21">
        <f t="shared" si="0"/>
        <v>80000</v>
      </c>
      <c r="U32" s="79">
        <f>T32*1.07</f>
        <v>85600</v>
      </c>
      <c r="V32" s="79">
        <f>U32*1.07</f>
        <v>91592</v>
      </c>
      <c r="W32" s="25" t="s">
        <v>121</v>
      </c>
      <c r="X32" s="16" t="s">
        <v>60</v>
      </c>
      <c r="Y32" s="17" t="s">
        <v>61</v>
      </c>
      <c r="Z32" s="16">
        <v>0</v>
      </c>
    </row>
    <row r="33" spans="1:26" ht="78.75" customHeight="1">
      <c r="A33" s="16">
        <v>22</v>
      </c>
      <c r="B33" s="24" t="s">
        <v>45</v>
      </c>
      <c r="C33" s="17" t="s">
        <v>46</v>
      </c>
      <c r="D33" s="17" t="s">
        <v>47</v>
      </c>
      <c r="E33" s="17" t="s">
        <v>48</v>
      </c>
      <c r="F33" s="24" t="s">
        <v>90</v>
      </c>
      <c r="G33" s="24" t="s">
        <v>50</v>
      </c>
      <c r="H33" s="24" t="s">
        <v>51</v>
      </c>
      <c r="I33" s="37" t="s">
        <v>135</v>
      </c>
      <c r="J33" s="18" t="s">
        <v>136</v>
      </c>
      <c r="K33" s="18" t="s">
        <v>136</v>
      </c>
      <c r="L33" s="18" t="s">
        <v>137</v>
      </c>
      <c r="M33" s="18" t="s">
        <v>137</v>
      </c>
      <c r="N33" s="19" t="s">
        <v>138</v>
      </c>
      <c r="O33" s="19" t="s">
        <v>138</v>
      </c>
      <c r="P33" s="24" t="s">
        <v>57</v>
      </c>
      <c r="Q33" s="26" t="s">
        <v>58</v>
      </c>
      <c r="R33" s="20">
        <v>1</v>
      </c>
      <c r="S33" s="20">
        <v>96000</v>
      </c>
      <c r="T33" s="21">
        <f t="shared" si="0"/>
        <v>96000</v>
      </c>
      <c r="U33" s="79">
        <f>T33*1.07</f>
        <v>102720</v>
      </c>
      <c r="V33" s="79">
        <f>U33*1.07</f>
        <v>109910.40000000001</v>
      </c>
      <c r="W33" s="25" t="s">
        <v>59</v>
      </c>
      <c r="X33" s="16" t="s">
        <v>60</v>
      </c>
      <c r="Y33" s="17" t="s">
        <v>61</v>
      </c>
      <c r="Z33" s="16">
        <v>0</v>
      </c>
    </row>
    <row r="34" spans="1:26" ht="54.75" customHeight="1">
      <c r="A34" s="16">
        <v>23</v>
      </c>
      <c r="B34" s="24" t="s">
        <v>45</v>
      </c>
      <c r="C34" s="17" t="s">
        <v>46</v>
      </c>
      <c r="D34" s="17" t="s">
        <v>47</v>
      </c>
      <c r="E34" s="17" t="s">
        <v>48</v>
      </c>
      <c r="F34" s="24" t="s">
        <v>90</v>
      </c>
      <c r="G34" s="24" t="s">
        <v>50</v>
      </c>
      <c r="H34" s="24" t="s">
        <v>51</v>
      </c>
      <c r="I34" s="37" t="s">
        <v>139</v>
      </c>
      <c r="J34" s="18" t="s">
        <v>140</v>
      </c>
      <c r="K34" s="18" t="s">
        <v>140</v>
      </c>
      <c r="L34" s="18" t="s">
        <v>137</v>
      </c>
      <c r="M34" s="18" t="s">
        <v>137</v>
      </c>
      <c r="N34" s="19" t="s">
        <v>141</v>
      </c>
      <c r="O34" s="19" t="s">
        <v>141</v>
      </c>
      <c r="P34" s="24" t="s">
        <v>57</v>
      </c>
      <c r="Q34" s="26" t="s">
        <v>58</v>
      </c>
      <c r="R34" s="20">
        <v>1</v>
      </c>
      <c r="S34" s="20">
        <v>96000</v>
      </c>
      <c r="T34" s="21">
        <f t="shared" si="0"/>
        <v>96000</v>
      </c>
      <c r="U34" s="79">
        <f>T34*1.07</f>
        <v>102720</v>
      </c>
      <c r="V34" s="79">
        <f>U34*1.07</f>
        <v>109910.40000000001</v>
      </c>
      <c r="W34" s="25" t="s">
        <v>59</v>
      </c>
      <c r="X34" s="16" t="s">
        <v>60</v>
      </c>
      <c r="Y34" s="17" t="s">
        <v>61</v>
      </c>
      <c r="Z34" s="16">
        <v>0</v>
      </c>
    </row>
    <row r="35" spans="1:26" s="5" customFormat="1" ht="54.75" customHeight="1">
      <c r="A35" s="16">
        <v>24</v>
      </c>
      <c r="B35" s="24" t="s">
        <v>45</v>
      </c>
      <c r="C35" s="17" t="s">
        <v>46</v>
      </c>
      <c r="D35" s="17" t="s">
        <v>47</v>
      </c>
      <c r="E35" s="17" t="s">
        <v>48</v>
      </c>
      <c r="F35" s="24" t="s">
        <v>90</v>
      </c>
      <c r="G35" s="24" t="s">
        <v>50</v>
      </c>
      <c r="H35" s="24" t="s">
        <v>51</v>
      </c>
      <c r="I35" s="37" t="s">
        <v>114</v>
      </c>
      <c r="J35" s="18" t="s">
        <v>115</v>
      </c>
      <c r="K35" s="18" t="s">
        <v>115</v>
      </c>
      <c r="L35" s="18" t="s">
        <v>115</v>
      </c>
      <c r="M35" s="18" t="s">
        <v>115</v>
      </c>
      <c r="N35" s="19" t="s">
        <v>116</v>
      </c>
      <c r="O35" s="19" t="s">
        <v>177</v>
      </c>
      <c r="P35" s="24" t="s">
        <v>57</v>
      </c>
      <c r="Q35" s="26" t="s">
        <v>58</v>
      </c>
      <c r="R35" s="20">
        <v>1</v>
      </c>
      <c r="S35" s="20">
        <v>10000</v>
      </c>
      <c r="T35" s="21">
        <f t="shared" si="0"/>
        <v>10000</v>
      </c>
      <c r="U35" s="79">
        <f>T35*1.07</f>
        <v>10700</v>
      </c>
      <c r="V35" s="79">
        <f>U35*1.07</f>
        <v>11449</v>
      </c>
      <c r="W35" s="25" t="s">
        <v>147</v>
      </c>
      <c r="X35" s="16" t="s">
        <v>60</v>
      </c>
      <c r="Y35" s="17" t="s">
        <v>61</v>
      </c>
      <c r="Z35" s="16">
        <v>0</v>
      </c>
    </row>
    <row r="36" spans="1:26" ht="78" customHeight="1">
      <c r="A36" s="16">
        <v>25</v>
      </c>
      <c r="B36" s="24" t="s">
        <v>45</v>
      </c>
      <c r="C36" s="17" t="s">
        <v>46</v>
      </c>
      <c r="D36" s="17" t="s">
        <v>47</v>
      </c>
      <c r="E36" s="17" t="s">
        <v>48</v>
      </c>
      <c r="F36" s="24" t="s">
        <v>142</v>
      </c>
      <c r="G36" s="24" t="s">
        <v>50</v>
      </c>
      <c r="H36" s="24" t="s">
        <v>51</v>
      </c>
      <c r="I36" s="37" t="s">
        <v>143</v>
      </c>
      <c r="J36" s="18" t="s">
        <v>144</v>
      </c>
      <c r="K36" s="18" t="s">
        <v>144</v>
      </c>
      <c r="L36" s="18" t="s">
        <v>145</v>
      </c>
      <c r="M36" s="18" t="s">
        <v>145</v>
      </c>
      <c r="N36" s="19" t="s">
        <v>146</v>
      </c>
      <c r="O36" s="19" t="s">
        <v>146</v>
      </c>
      <c r="P36" s="24" t="s">
        <v>57</v>
      </c>
      <c r="Q36" s="26" t="s">
        <v>58</v>
      </c>
      <c r="R36" s="20">
        <v>1</v>
      </c>
      <c r="S36" s="20">
        <v>800000</v>
      </c>
      <c r="T36" s="21">
        <f t="shared" si="0"/>
        <v>800000</v>
      </c>
      <c r="U36" s="79">
        <f>T36*1.07</f>
        <v>856000</v>
      </c>
      <c r="V36" s="79">
        <f>U36*1.07</f>
        <v>915920</v>
      </c>
      <c r="W36" s="25" t="s">
        <v>147</v>
      </c>
      <c r="X36" s="16" t="s">
        <v>60</v>
      </c>
      <c r="Y36" s="17" t="s">
        <v>61</v>
      </c>
      <c r="Z36" s="16">
        <v>0</v>
      </c>
    </row>
    <row r="37" spans="1:26" ht="45" customHeight="1">
      <c r="A37" s="16">
        <v>26</v>
      </c>
      <c r="B37" s="24" t="s">
        <v>45</v>
      </c>
      <c r="C37" s="17" t="s">
        <v>46</v>
      </c>
      <c r="D37" s="17" t="s">
        <v>47</v>
      </c>
      <c r="E37" s="17" t="s">
        <v>48</v>
      </c>
      <c r="F37" s="24" t="s">
        <v>148</v>
      </c>
      <c r="G37" s="24" t="s">
        <v>50</v>
      </c>
      <c r="H37" s="24" t="s">
        <v>51</v>
      </c>
      <c r="I37" s="37" t="s">
        <v>149</v>
      </c>
      <c r="J37" s="18" t="s">
        <v>150</v>
      </c>
      <c r="K37" s="18" t="s">
        <v>150</v>
      </c>
      <c r="L37" s="18" t="s">
        <v>150</v>
      </c>
      <c r="M37" s="18" t="s">
        <v>150</v>
      </c>
      <c r="N37" s="19" t="s">
        <v>151</v>
      </c>
      <c r="O37" s="19" t="s">
        <v>151</v>
      </c>
      <c r="P37" s="24" t="s">
        <v>152</v>
      </c>
      <c r="Q37" s="26" t="s">
        <v>58</v>
      </c>
      <c r="R37" s="20">
        <v>1</v>
      </c>
      <c r="S37" s="20">
        <v>486000</v>
      </c>
      <c r="T37" s="21">
        <f t="shared" si="0"/>
        <v>486000</v>
      </c>
      <c r="U37" s="79">
        <f>T37*1.07</f>
        <v>520020.00000000006</v>
      </c>
      <c r="V37" s="79">
        <f>U37*1.07</f>
        <v>556421.4000000001</v>
      </c>
      <c r="W37" s="25" t="s">
        <v>59</v>
      </c>
      <c r="X37" s="16" t="s">
        <v>60</v>
      </c>
      <c r="Y37" s="17" t="s">
        <v>61</v>
      </c>
      <c r="Z37" s="16">
        <v>0</v>
      </c>
    </row>
    <row r="38" spans="1:26" ht="24" customHeight="1">
      <c r="A38" s="16">
        <v>27</v>
      </c>
      <c r="B38" s="24" t="s">
        <v>45</v>
      </c>
      <c r="C38" s="17" t="s">
        <v>46</v>
      </c>
      <c r="D38" s="17" t="s">
        <v>47</v>
      </c>
      <c r="E38" s="17" t="s">
        <v>48</v>
      </c>
      <c r="F38" s="24" t="s">
        <v>153</v>
      </c>
      <c r="G38" s="24" t="s">
        <v>50</v>
      </c>
      <c r="H38" s="24" t="s">
        <v>154</v>
      </c>
      <c r="I38" s="37" t="s">
        <v>155</v>
      </c>
      <c r="J38" s="18" t="s">
        <v>156</v>
      </c>
      <c r="K38" s="18" t="s">
        <v>156</v>
      </c>
      <c r="L38" s="18" t="s">
        <v>157</v>
      </c>
      <c r="M38" s="18" t="s">
        <v>157</v>
      </c>
      <c r="N38" s="19" t="s">
        <v>158</v>
      </c>
      <c r="O38" s="19" t="s">
        <v>158</v>
      </c>
      <c r="P38" s="24" t="s">
        <v>57</v>
      </c>
      <c r="Q38" s="26" t="s">
        <v>159</v>
      </c>
      <c r="R38" s="20">
        <v>1150</v>
      </c>
      <c r="S38" s="20">
        <v>178.57</v>
      </c>
      <c r="T38" s="21">
        <f t="shared" si="0"/>
        <v>205355.5</v>
      </c>
      <c r="U38" s="79">
        <f>T38*1.07</f>
        <v>219730.385</v>
      </c>
      <c r="V38" s="79">
        <f>U38*1.07</f>
        <v>235111.51195000001</v>
      </c>
      <c r="W38" s="25" t="s">
        <v>160</v>
      </c>
      <c r="X38" s="16" t="s">
        <v>60</v>
      </c>
      <c r="Y38" s="17" t="s">
        <v>61</v>
      </c>
      <c r="Z38" s="16">
        <v>0</v>
      </c>
    </row>
    <row r="39" spans="1:26" s="5" customFormat="1" ht="83.25" customHeight="1">
      <c r="A39" s="16">
        <v>28</v>
      </c>
      <c r="B39" s="24" t="s">
        <v>45</v>
      </c>
      <c r="C39" s="17" t="s">
        <v>46</v>
      </c>
      <c r="D39" s="17" t="s">
        <v>47</v>
      </c>
      <c r="E39" s="17" t="s">
        <v>48</v>
      </c>
      <c r="F39" s="24" t="s">
        <v>153</v>
      </c>
      <c r="G39" s="24" t="s">
        <v>50</v>
      </c>
      <c r="H39" s="24" t="s">
        <v>51</v>
      </c>
      <c r="I39" s="37" t="s">
        <v>143</v>
      </c>
      <c r="J39" s="18" t="s">
        <v>144</v>
      </c>
      <c r="K39" s="18" t="s">
        <v>144</v>
      </c>
      <c r="L39" s="18" t="s">
        <v>145</v>
      </c>
      <c r="M39" s="18" t="s">
        <v>145</v>
      </c>
      <c r="N39" s="19" t="s">
        <v>178</v>
      </c>
      <c r="O39" s="19" t="s">
        <v>178</v>
      </c>
      <c r="P39" s="24" t="s">
        <v>57</v>
      </c>
      <c r="Q39" s="26" t="s">
        <v>58</v>
      </c>
      <c r="R39" s="20">
        <v>1</v>
      </c>
      <c r="S39" s="20">
        <v>100000</v>
      </c>
      <c r="T39" s="21">
        <f t="shared" si="0"/>
        <v>100000</v>
      </c>
      <c r="U39" s="79">
        <f>T39*1.07</f>
        <v>107000</v>
      </c>
      <c r="V39" s="79">
        <f>U39*1.07</f>
        <v>114490</v>
      </c>
      <c r="W39" s="25" t="s">
        <v>147</v>
      </c>
      <c r="X39" s="16" t="s">
        <v>60</v>
      </c>
      <c r="Y39" s="17" t="s">
        <v>61</v>
      </c>
      <c r="Z39" s="16">
        <v>0</v>
      </c>
    </row>
    <row r="40" spans="1:26" ht="15">
      <c r="A40" s="16"/>
      <c r="B40" s="24"/>
      <c r="C40" s="17"/>
      <c r="D40" s="17"/>
      <c r="E40" s="17"/>
      <c r="F40" s="24"/>
      <c r="G40" s="24"/>
      <c r="H40" s="24"/>
      <c r="I40" s="17"/>
      <c r="J40" s="18" t="s">
        <v>161</v>
      </c>
      <c r="K40" s="18" t="s">
        <v>161</v>
      </c>
      <c r="L40" s="18" t="s">
        <v>161</v>
      </c>
      <c r="M40" s="18" t="s">
        <v>161</v>
      </c>
      <c r="N40" s="19"/>
      <c r="O40" s="19"/>
      <c r="P40" s="24"/>
      <c r="Q40" s="26" t="s">
        <v>161</v>
      </c>
      <c r="R40" s="20">
        <v>0</v>
      </c>
      <c r="S40" s="20">
        <v>0</v>
      </c>
      <c r="T40" s="21">
        <f>SUM(T12:T39)</f>
        <v>8575484.05</v>
      </c>
      <c r="U40" s="16"/>
      <c r="V40" s="16"/>
      <c r="W40" s="25"/>
      <c r="X40" s="16"/>
      <c r="Y40" s="17"/>
      <c r="Z40" s="16"/>
    </row>
  </sheetData>
  <sheetProtection/>
  <mergeCells count="32">
    <mergeCell ref="U9:U10"/>
    <mergeCell ref="R9:R10"/>
    <mergeCell ref="J9:J10"/>
    <mergeCell ref="K9:K10"/>
    <mergeCell ref="L9:L10"/>
    <mergeCell ref="A9:A10"/>
    <mergeCell ref="Q9:Q10"/>
    <mergeCell ref="M9:M10"/>
    <mergeCell ref="B9:B10"/>
    <mergeCell ref="T9:T10"/>
    <mergeCell ref="I9:I10"/>
    <mergeCell ref="O9:O10"/>
    <mergeCell ref="P9:P10"/>
    <mergeCell ref="C9:G9"/>
    <mergeCell ref="F4:F5"/>
    <mergeCell ref="G4:G5"/>
    <mergeCell ref="R3:Y3"/>
    <mergeCell ref="N9:N10"/>
    <mergeCell ref="A2:I2"/>
    <mergeCell ref="Y9:Y10"/>
    <mergeCell ref="Z9:Z10"/>
    <mergeCell ref="X9:X10"/>
    <mergeCell ref="V9:V10"/>
    <mergeCell ref="H9:H10"/>
    <mergeCell ref="W9:W10"/>
    <mergeCell ref="S9:S10"/>
    <mergeCell ref="A4:A5"/>
    <mergeCell ref="B4:B5"/>
    <mergeCell ref="C4:D4"/>
    <mergeCell ref="E4:E5"/>
    <mergeCell ref="R4:Y4"/>
    <mergeCell ref="R5:W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2013-01-30T05:51:41Z</cp:lastPrinted>
  <dcterms:created xsi:type="dcterms:W3CDTF">2013-01-11T11:53:54Z</dcterms:created>
  <dcterms:modified xsi:type="dcterms:W3CDTF">2013-01-30T06:14:07Z</dcterms:modified>
  <cp:category/>
  <cp:version/>
  <cp:contentType/>
  <cp:contentStatus/>
</cp:coreProperties>
</file>